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<sst xmlns="http://schemas.openxmlformats.org/spreadsheetml/2006/main" count="2219" uniqueCount="1207">
  <si>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</si>
  <si>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</si>
  <si>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</si>
  <si>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</si>
  <si>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</si>
  <si>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</si>
  <si>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</si>
  <si>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</si>
  <si>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</si>
  <si>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</si>
  <si>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</si>
  <si>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</si>
  <si>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</si>
  <si>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</si>
  <si>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</si>
  <si>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</si>
  <si>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</si>
  <si>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</si>
  <si>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</si>
  <si>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</si>
  <si>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</si>
  <si>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</si>
  <si>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</si>
  <si>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</si>
  <si>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</si>
  <si>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</si>
  <si>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</si>
  <si>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</si>
  <si>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</si>
  <si>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</si>
  <si>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</si>
  <si>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</si>
  <si>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</si>
  <si>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</si>
  <si>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</si>
  <si>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</si>
  <si>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</si>
  <si>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</si>
  <si>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</si>
  <si>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</si>
  <si>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</si>
  <si>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</si>
  <si>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</si>
  <si>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</si>
  <si>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</si>
  <si>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</si>
  <si>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</si>
  <si>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</si>
  <si>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</si>
  <si>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</si>
  <si>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</si>
  <si>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</si>
  <si>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</si>
  <si>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</si>
  <si>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</si>
  <si>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</si>
  <si>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</si>
  <si>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</si>
  <si>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</si>
  <si>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</si>
  <si>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</si>
  <si>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</si>
  <si>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</si>
  <si>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</si>
  <si>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</si>
  <si>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</si>
  <si>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</si>
  <si>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</si>
  <si>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</si>
  <si>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</si>
  <si>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</si>
  <si>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</si>
  <si>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</si>
  <si>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</si>
  <si>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</si>
  <si>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</si>
  <si>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</si>
  <si>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</si>
  <si>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</si>
  <si>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</si>
  <si>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</si>
  <si>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</si>
  <si>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</si>
  <si>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</si>
  <si>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</si>
  <si>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</si>
  <si>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</si>
  <si>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</si>
  <si>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</si>
  <si>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</si>
  <si>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</si>
  <si>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</si>
  <si>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</si>
  <si>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</si>
  <si>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</si>
  <si>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</si>
  <si>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</si>
  <si>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</si>
  <si>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</si>
  <si>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</si>
  <si>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</si>
  <si>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</si>
  <si>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</si>
  <si>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</si>
  <si>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</si>
  <si>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</si>
  <si>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</si>
  <si>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</si>
  <si>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</si>
  <si>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</si>
  <si>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</si>
  <si>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</si>
  <si>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</si>
  <si>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</si>
  <si>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</si>
  <si>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</si>
  <si>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</si>
  <si>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</si>
  <si>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</si>
  <si>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</si>
  <si>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</si>
  <si>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</si>
  <si>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</si>
  <si>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</si>
  <si>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</si>
  <si>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</si>
  <si>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</si>
  <si>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</si>
  <si>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</si>
  <si>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</si>
  <si>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</si>
  <si>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</si>
  <si>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</si>
  <si>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</si>
  <si>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</si>
  <si>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</si>
  <si>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</si>
  <si>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</si>
  <si>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</si>
  <si>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</si>
  <si>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</si>
  <si>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</si>
  <si>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</si>
  <si>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</si>
  <si>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</si>
  <si>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</si>
  <si>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</si>
  <si>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</si>
  <si>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</si>
  <si>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</si>
  <si>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</si>
  <si>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</si>
  <si>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</si>
  <si>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</si>
  <si>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</si>
  <si>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</si>
  <si>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</si>
  <si>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</si>
  <si>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</si>
  <si>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</si>
  <si>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</si>
  <si>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</si>
  <si>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</si>
  <si>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</si>
  <si>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</si>
  <si>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</si>
  <si>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</si>
  <si>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</si>
  <si>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</si>
  <si>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</si>
  <si>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</si>
  <si>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</si>
  <si>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</si>
  <si>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</si>
  <si>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</si>
  <si>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</si>
  <si>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</si>
  <si>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</si>
  <si>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</si>
  <si>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</si>
  <si>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</si>
  <si>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</si>
  <si>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</si>
  <si>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</si>
  <si>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</si>
  <si>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</si>
  <si>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</si>
  <si>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</si>
  <si>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</si>
  <si>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</si>
  <si>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</si>
  <si>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</si>
  <si>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</si>
  <si>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</si>
  <si>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</si>
  <si>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</si>
  <si>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</si>
  <si>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</si>
  <si>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</si>
  <si>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</si>
  <si>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</si>
  <si>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</si>
  <si>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</si>
  <si>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</si>
  <si>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</si>
  <si>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</si>
  <si>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</si>
  <si>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</si>
  <si>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</si>
  <si>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</si>
  <si>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</si>
  <si>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</si>
  <si>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</si>
  <si>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</si>
  <si>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</si>
  <si>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</si>
  <si>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</si>
  <si>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</si>
  <si>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</si>
  <si>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</si>
  <si>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</si>
  <si>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</si>
  <si>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</si>
  <si>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</si>
  <si>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</si>
  <si>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</si>
  <si>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</si>
  <si>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</si>
  <si>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</si>
  <si>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</si>
  <si>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</si>
  <si>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</si>
  <si>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</si>
  <si>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</si>
  <si>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</si>
  <si>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</si>
  <si>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</si>
  <si>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</si>
  <si>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</si>
  <si>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</si>
  <si>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</si>
  <si>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</si>
  <si>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</si>
  <si>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</si>
  <si>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</si>
  <si>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</si>
  <si>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</si>
  <si>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</si>
  <si>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</si>
  <si>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</si>
  <si>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</si>
  <si>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</si>
  <si>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</si>
  <si>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</si>
  <si>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</si>
  <si>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</si>
  <si>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</si>
  <si>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</si>
  <si>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</si>
  <si>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</si>
  <si>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</si>
  <si>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</si>
  <si>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</si>
  <si>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</si>
  <si>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</si>
  <si>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</si>
  <si>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</si>
  <si>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</si>
  <si>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</si>
  <si>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</si>
  <si>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</si>
  <si>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</si>
  <si>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</si>
  <si>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</si>
  <si>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</si>
  <si>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</si>
  <si>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</si>
  <si>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</si>
  <si>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</si>
  <si>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</si>
  <si>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</si>
  <si>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</si>
  <si>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</si>
  <si>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</si>
  <si>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</si>
  <si>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</si>
  <si>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</si>
  <si>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</si>
  <si>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</si>
  <si>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</si>
  <si>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</si>
  <si>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</si>
  <si>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</si>
  <si>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</si>
  <si>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</si>
  <si>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</si>
  <si>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</si>
  <si>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</si>
  <si>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</si>
  <si>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</si>
  <si>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</si>
  <si>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</si>
  <si>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</si>
  <si>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</si>
  <si>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</si>
  <si>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</si>
  <si>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</si>
  <si>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</si>
  <si>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</si>
  <si>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</si>
  <si>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</si>
  <si>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</si>
  <si>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</si>
  <si>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</si>
  <si>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</si>
  <si>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</si>
  <si>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</si>
  <si>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</si>
  <si>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</si>
  <si>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</si>
  <si>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</si>
  <si>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</si>
  <si>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</si>
  <si>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</si>
  <si>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</si>
  <si>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</si>
  <si>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</si>
  <si>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</si>
  <si>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</si>
  <si>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</si>
  <si>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</si>
  <si>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</si>
  <si>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</si>
  <si>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</si>
  <si>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</si>
  <si>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</si>
  <si>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</si>
  <si>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</si>
  <si>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</si>
  <si>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</si>
  <si>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</si>
  <si>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</si>
  <si>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</si>
  <si>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</si>
  <si>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</si>
  <si>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</si>
  <si>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</si>
  <si>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</si>
  <si>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</si>
  <si>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</si>
  <si>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</si>
  <si>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</si>
  <si>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</si>
  <si>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</si>
  <si>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</si>
  <si>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</si>
  <si>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</si>
  <si>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</si>
  <si>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</si>
  <si>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</si>
  <si>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</si>
  <si>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</si>
  <si>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</si>
  <si>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</si>
  <si>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</si>
  <si>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</si>
  <si>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</si>
  <si>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</si>
  <si>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</si>
  <si>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</si>
  <si>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</si>
  <si>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</si>
  <si>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</si>
  <si>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</si>
  <si>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</si>
  <si>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</si>
  <si>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</si>
  <si>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</si>
  <si>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</si>
  <si>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</si>
  <si>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</si>
  <si>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</si>
  <si>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</si>
  <si>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</si>
  <si>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</si>
  <si>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</si>
  <si>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</si>
  <si>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</si>
  <si>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</si>
  <si>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</si>
  <si>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</si>
  <si>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</si>
  <si>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</si>
  <si>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</si>
  <si>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</si>
  <si>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</si>
  <si>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</si>
  <si>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</si>
  <si>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</si>
  <si>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</si>
  <si>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</si>
  <si>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</si>
  <si>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</si>
  <si>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</si>
  <si>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</si>
  <si>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</si>
  <si>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</si>
  <si>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</si>
  <si>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</si>
  <si>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</si>
  <si>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</si>
  <si>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</si>
  <si>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</si>
  <si>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</si>
  <si>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</si>
  <si>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</si>
  <si>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</si>
  <si>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</si>
  <si>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</si>
  <si>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</si>
  <si>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</si>
  <si>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</si>
  <si>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</si>
  <si>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</si>
  <si>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</si>
  <si>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</si>
  <si>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</si>
  <si>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</si>
  <si>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</si>
  <si>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</si>
  <si>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</si>
  <si>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</si>
  <si>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</si>
  <si>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</si>
  <si>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</si>
  <si>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</si>
  <si>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</si>
  <si>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</si>
  <si>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</si>
  <si>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</si>
  <si>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</si>
  <si>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</si>
  <si>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</si>
  <si>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</si>
  <si>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</si>
  <si>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</si>
  <si>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</si>
  <si>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</si>
  <si>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</si>
  <si>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</si>
  <si>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</si>
  <si>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</si>
  <si>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</si>
  <si>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</si>
  <si>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</si>
  <si>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</si>
  <si>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</si>
  <si>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</si>
  <si>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</si>
  <si>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</si>
  <si>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</si>
  <si>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</si>
  <si>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</si>
  <si>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</si>
  <si>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</si>
  <si>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</si>
  <si>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</si>
  <si>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</si>
  <si>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</si>
  <si>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</si>
  <si>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</si>
  <si>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</si>
  <si>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</si>
  <si>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</si>
  <si>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</si>
  <si>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</si>
  <si>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</si>
  <si>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</si>
  <si>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</si>
  <si>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</si>
  <si>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</si>
  <si>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</si>
  <si>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</si>
  <si>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</si>
  <si>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</si>
  <si>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</si>
  <si>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</si>
  <si>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</si>
  <si>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</si>
  <si>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</si>
  <si>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</si>
  <si>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</si>
  <si>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</si>
  <si>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</si>
  <si>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</si>
  <si>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</si>
  <si>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</si>
  <si>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</si>
  <si>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</si>
  <si>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</si>
  <si>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</si>
  <si>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</si>
  <si>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</si>
  <si>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</si>
  <si>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</si>
  <si>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</si>
  <si>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</si>
  <si>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</si>
  <si>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</si>
  <si>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</si>
  <si>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</si>
  <si>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</si>
  <si>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</si>
  <si>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</si>
  <si>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</si>
  <si>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</si>
  <si>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</si>
  <si>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</si>
  <si>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</si>
  <si>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</si>
  <si>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</si>
  <si>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</si>
  <si>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</si>
  <si>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</si>
  <si>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</si>
  <si>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</si>
  <si>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</si>
  <si>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</si>
  <si>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</si>
  <si>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</si>
  <si>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</si>
  <si>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</si>
  <si>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</si>
  <si>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</si>
  <si>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</si>
  <si>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</si>
  <si>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</si>
  <si>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</si>
  <si>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</si>
  <si>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</si>
  <si>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</si>
  <si>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</si>
  <si>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</si>
  <si>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</si>
  <si>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</si>
  <si>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</si>
  <si>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</si>
  <si>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</si>
  <si>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</si>
  <si>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</si>
  <si>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</si>
  <si>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</si>
  <si>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</si>
  <si>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</si>
  <si>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</si>
  <si>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</si>
  <si>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</si>
  <si>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</si>
  <si>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</si>
  <si>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</si>
  <si>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</si>
  <si>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</si>
  <si>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</si>
  <si>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</si>
  <si>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</si>
  <si>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</si>
  <si>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</si>
  <si>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</si>
  <si>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</si>
  <si>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</si>
  <si>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</si>
  <si>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</si>
  <si>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</si>
  <si>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</si>
  <si>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</si>
  <si>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</si>
  <si>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</si>
  <si>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</si>
  <si>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</si>
  <si>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</si>
  <si>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</si>
  <si>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</si>
  <si>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</si>
  <si>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</si>
  <si>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</si>
  <si>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</si>
  <si>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</si>
  <si>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</si>
  <si>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</si>
  <si>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</si>
  <si>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</si>
  <si>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</si>
  <si>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</si>
  <si>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</si>
  <si>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</si>
  <si>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</si>
  <si>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</si>
  <si>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</si>
  <si>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</si>
  <si>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</si>
  <si>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</si>
  <si>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</si>
  <si>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</si>
  <si>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</si>
  <si>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</si>
  <si>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</si>
  <si>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</si>
  <si>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</si>
  <si>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</si>
  <si>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</si>
  <si>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</si>
  <si>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</si>
  <si>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</si>
  <si>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</si>
  <si>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</si>
  <si>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</si>
  <si>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</si>
  <si>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</si>
  <si>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</si>
  <si>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</si>
  <si>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</si>
  <si>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</si>
  <si>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</si>
  <si>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</si>
  <si>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</si>
  <si>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</si>
  <si>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</si>
  <si>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</si>
  <si>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</si>
  <si>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</si>
  <si>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</si>
  <si>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</si>
  <si>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</si>
  <si>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</si>
  <si>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</si>
  <si>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</si>
  <si>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</si>
  <si>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</si>
  <si>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</si>
  <si>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</si>
  <si>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</si>
  <si>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</si>
  <si>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</si>
  <si>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</si>
  <si>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</si>
  <si>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</si>
  <si>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</si>
  <si>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</si>
  <si>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</si>
  <si>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</si>
  <si>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</si>
  <si>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</si>
  <si>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</si>
  <si>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</si>
  <si>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</si>
  <si>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</si>
  <si>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</si>
  <si>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</si>
  <si>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</si>
  <si>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</si>
  <si>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</si>
  <si>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</si>
  <si>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</si>
  <si>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</si>
  <si>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</si>
  <si>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</si>
  <si>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</si>
  <si>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</si>
  <si>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</si>
  <si>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</si>
  <si>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</si>
  <si>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</si>
  <si>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</si>
  <si>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</si>
  <si>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</si>
  <si>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</si>
  <si>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</si>
  <si>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</si>
  <si>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</si>
  <si>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</si>
  <si>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</si>
  <si>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</si>
  <si>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</si>
  <si>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</si>
  <si>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</si>
  <si>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</si>
  <si>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</si>
  <si>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</si>
  <si>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</si>
  <si>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</si>
  <si>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</si>
  <si>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</si>
  <si>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</si>
  <si>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</si>
  <si>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</si>
  <si>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</si>
  <si>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</si>
  <si>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</si>
  <si>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</si>
  <si>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</si>
  <si>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</si>
  <si>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</si>
  <si>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</si>
  <si>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</si>
  <si>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</si>
  <si>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</si>
  <si>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</si>
  <si>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</si>
  <si>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</si>
  <si>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</si>
  <si>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</si>
  <si>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</si>
  <si>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</si>
  <si>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</si>
  <si>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</si>
  <si>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</si>
  <si>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</si>
  <si>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</si>
  <si>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</si>
  <si>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</si>
  <si>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</si>
  <si>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</si>
  <si>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</si>
  <si>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</si>
  <si>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</si>
  <si>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</si>
  <si>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</si>
  <si>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</si>
  <si>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</si>
  <si>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</si>
  <si>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</si>
  <si>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</si>
  <si>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</si>
  <si>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</si>
  <si>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</si>
  <si>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</si>
  <si>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</si>
  <si>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</si>
  <si>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</si>
  <si>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</si>
  <si>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</si>
  <si>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</si>
  <si>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</si>
  <si>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</si>
  <si>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</si>
  <si>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</si>
  <si>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</si>
  <si>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</si>
  <si>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</si>
  <si>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</si>
  <si>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</si>
  <si>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</si>
  <si>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</si>
  <si>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</si>
  <si>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</si>
  <si>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</si>
  <si>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</si>
  <si>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</si>
  <si>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</si>
  <si>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</si>
  <si>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</si>
  <si>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</si>
  <si>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</si>
  <si>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</si>
  <si>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</si>
  <si>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</si>
  <si>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</si>
  <si>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</si>
  <si>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</si>
  <si>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</si>
  <si>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</si>
  <si>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</si>
  <si>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</si>
  <si>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</si>
  <si>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</si>
  <si>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</si>
  <si>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</si>
  <si>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</si>
  <si>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</si>
  <si>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</si>
  <si>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</si>
  <si>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</si>
  <si>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</si>
  <si>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</si>
  <si>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</si>
  <si>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</si>
  <si>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</si>
  <si>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</si>
  <si>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</si>
  <si>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</si>
  <si>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</si>
  <si>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</si>
  <si>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</si>
  <si>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</si>
  <si>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</si>
  <si>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</si>
  <si>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</si>
  <si>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</si>
  <si>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</si>
  <si>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</si>
  <si>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</si>
  <si>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</si>
  <si>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</si>
  <si>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</si>
  <si>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</si>
  <si>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</si>
  <si>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</si>
  <si>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</si>
  <si>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</si>
  <si>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</si>
  <si>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</si>
  <si>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</si>
  <si>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</si>
  <si>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</si>
  <si>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</si>
  <si>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</si>
  <si>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</si>
  <si>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</si>
  <si>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</si>
  <si>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</si>
  <si>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</si>
  <si>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</si>
  <si>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</si>
  <si>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</si>
  <si>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</si>
  <si>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</si>
  <si>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</si>
  <si>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</si>
  <si>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</si>
  <si>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</si>
  <si>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</si>
  <si>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</si>
  <si>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</si>
  <si>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</si>
  <si>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</si>
  <si>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</si>
  <si>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</si>
  <si>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</si>
  <si>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</si>
  <si>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</si>
  <si>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</si>
  <si>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</si>
  <si>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</si>
  <si>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</si>
  <si>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</si>
  <si>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</si>
  <si>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</si>
  <si>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</si>
  <si>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</si>
  <si>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</si>
  <si>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</si>
  <si>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</si>
  <si>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</si>
  <si>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</si>
  <si>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</si>
  <si>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</si>
  <si>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</si>
  <si>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</si>
  <si>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</si>
  <si>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</si>
  <si>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</si>
  <si>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</si>
  <si>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</si>
  <si>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</si>
  <si>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</si>
  <si>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</si>
  <si>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</si>
  <si>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</si>
  <si>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</si>
  <si>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</si>
  <si>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</si>
  <si>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</si>
  <si>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</si>
  <si>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</si>
  <si>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</si>
  <si>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</si>
  <si>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</si>
  <si>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</si>
  <si>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</si>
  <si>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</si>
  <si>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</si>
  <si>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</si>
  <si>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</si>
  <si>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</si>
  <si>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</si>
  <si>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</si>
  <si>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</si>
  <si>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</si>
  <si>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</si>
  <si>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</si>
  <si>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</si>
  <si>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</si>
  <si>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</si>
  <si>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</si>
  <si>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</si>
  <si>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</si>
  <si>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</si>
  <si>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</si>
  <si>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</si>
  <si>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</si>
  <si>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</si>
  <si>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</si>
  <si>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</si>
  <si>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</si>
  <si>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</si>
  <si>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</si>
  <si>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</si>
  <si>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</si>
  <si>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</si>
  <si>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</si>
  <si>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</si>
  <si>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</si>
  <si>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</si>
  <si>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</si>
  <si>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</si>
  <si>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</si>
  <si>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</si>
  <si>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</si>
  <si>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</si>
  <si>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</si>
  <si>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</si>
  <si>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</si>
  <si>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</si>
  <si>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</si>
  <si>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</si>
  <si>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</si>
  <si>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</si>
  <si>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</si>
  <si>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</si>
  <si>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</si>
  <si>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</si>
  <si>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</si>
  <si>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</si>
  <si>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</si>
  <si>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</si>
  <si>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</si>
  <si>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</si>
  <si>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</si>
  <si>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</si>
  <si>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</si>
  <si>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</si>
  <si>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</si>
  <si>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</si>
  <si>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</si>
  <si>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</si>
  <si>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</si>
  <si>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</si>
  <si>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</si>
  <si>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</si>
  <si>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</si>
  <si>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</si>
  <si>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</si>
  <si>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</si>
  <si>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</si>
  <si>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</si>
  <si>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</si>
  <si>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</si>
  <si>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</si>
  <si>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</si>
  <si>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</si>
  <si>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</si>
  <si>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</si>
  <si>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</si>
  <si>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</si>
  <si>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</si>
  <si>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</si>
  <si>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</si>
  <si>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</si>
  <si>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</si>
  <si>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</si>
  <si>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</si>
  <si>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</si>
  <si>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</si>
  <si>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</si>
  <si>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</si>
  <si>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</si>
  <si>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</si>
  <si>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</si>
  <si>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</si>
  <si>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</si>
  <si>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</si>
  <si>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</si>
  <si>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</si>
  <si>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</si>
  <si>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</si>
  <si>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</si>
  <si>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</si>
  <si>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</si>
  <si>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</si>
  <si>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</si>
  <si>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</si>
  <si>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</si>
  <si>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</si>
  <si>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</si>
  <si>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</si>
  <si>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</si>
  <si>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</si>
  <si>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</si>
  <si>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</si>
  <si>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</si>
  <si>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</si>
  <si>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</si>
  <si>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</si>
  <si>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</si>
  <si>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</si>
  <si>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</si>
  <si>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</si>
  <si>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</si>
  <si>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</si>
  <si>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</si>
  <si>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</si>
  <si>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</si>
  <si>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</si>
  <si>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</si>
  <si>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</si>
  <si>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</si>
  <si>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</si>
  <si>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</si>
  <si>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</si>
  <si>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</si>
  <si>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</si>
  <si>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</si>
  <si>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</si>
  <si>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</si>
  <si>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</si>
  <si>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</si>
  <si>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</si>
  <si>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</si>
  <si>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</si>
  <si>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</si>
  <si>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</si>
  <si>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</si>
  <si>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</si>
  <si>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</si>
  <si>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</si>
  <si>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</si>
  <si>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</si>
  <si>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</si>
  <si>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</si>
  <si>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</si>
  <si>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</si>
  <si>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</si>
  <si>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</si>
  <si>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</si>
  <si>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</si>
  <si>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</si>
  <si>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</si>
  <si>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</si>
  <si>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</si>
  <si>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</si>
  <si>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</si>
  <si>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</si>
  <si>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</si>
  <si>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</si>
  <si>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</si>
  <si>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</si>
  <si>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</si>
  <si>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</si>
  <si>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</si>
  <si>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</si>
  <si>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</si>
  <si>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</si>
  <si>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</si>
  <si>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</si>
  <si>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</si>
  <si>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</si>
  <si>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</si>
  <si>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</si>
  <si>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</si>
  <si>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</si>
  <si>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</si>
  <si>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</si>
  <si>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</si>
  <si>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</si>
  <si>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</si>
  <si>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</si>
  <si>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</si>
  <si>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</si>
  <si>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</si>
  <si>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</si>
  <si>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</si>
  <si>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</si>
  <si>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</si>
  <si>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</si>
  <si>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</si>
  <si>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</si>
  <si>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</si>
  <si>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</si>
  <si>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</si>
  <si>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</si>
  <si>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</si>
  <si>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</si>
  <si>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</si>
  <si>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</si>
  <si>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</si>
  <si>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</si>
  <si>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</si>
  <si>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</si>
  <si>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</si>
  <si>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</si>
  <si>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</si>
  <si>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</si>
  <si>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</si>
  <si>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</si>
  <si>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</si>
  <si>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</si>
  <si>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</si>
  <si>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</si>
  <si>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</si>
  <si>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</si>
  <si>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</si>
  <si>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</si>
  <si>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</si>
  <si>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</si>
  <si>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</si>
  <si>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</si>
  <si>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</si>
  <si>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</si>
  <si>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</si>
  <si>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</si>
  <si>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</si>
  <si>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</si>
  <si>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</si>
  <si>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</si>
  <si>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</si>
  <si>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</si>
  <si>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</si>
  <si>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</si>
  <si>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</si>
  <si>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</si>
  <si>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</si>
  <si>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</si>
  <si>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</si>
  <si>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</si>
  <si>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</si>
  <si>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</si>
  <si>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</si>
  <si>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</si>
  <si>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</si>
  <si>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</si>
  <si>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</si>
  <si>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</si>
  <si>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</si>
  <si>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</si>
  <si>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</si>
  <si>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</si>
  <si>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</si>
  <si>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</si>
  <si>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</si>
  <si>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</si>
  <si>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</si>
  <si>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</si>
  <si>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</si>
  <si>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</si>
  <si>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</si>
  <si>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</si>
  <si>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</si>
  <si>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</si>
  <si>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</si>
  <si>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</si>
  <si>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</si>
  <si>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</si>
  <si>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</si>
  <si>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</si>
  <si>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</si>
  <si>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</si>
  <si>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</si>
  <si>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</si>
  <si>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</si>
  <si>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</si>
  <si>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</si>
  <si>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</si>
  <si>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</si>
  <si>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</si>
  <si>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</si>
  <si>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</si>
  <si>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</si>
  <si>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</si>
  <si>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</si>
  <si>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</si>
  <si>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</si>
  <si>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</si>
  <si>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</si>
  <si>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</si>
  <si>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</si>
  <si>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</si>
  <si>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</si>
  <si>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</si>
  <si>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</si>
  <si>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</si>
  <si>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</si>
  <si>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</si>
  <si>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</si>
  <si>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</si>
  <si>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</si>
  <si>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</si>
  <si>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</si>
  <si>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</si>
  <si>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</si>
  <si>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</si>
  <si>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</si>
  <si>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</si>
  <si>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</si>
  <si>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</si>
  <si>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TOBARF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</si>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</sst>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34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4">
      <selection activeCell="G28" sqref="G2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40991</v>
      </c>
      <c r="H17" s="89">
        <f>SUM(H18:H21)</f>
        <v>66412</v>
      </c>
      <c r="I17" s="89">
        <f>SUM(I18:I21)</f>
        <v>151180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25874</v>
      </c>
      <c r="H18" s="93">
        <v>35154</v>
      </c>
      <c r="I18" s="93">
        <v>58384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5667</v>
      </c>
      <c r="H19" s="93">
        <v>27893</v>
      </c>
      <c r="I19" s="93">
        <v>50102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2667</v>
      </c>
      <c r="H20" s="93">
        <v>3365</v>
      </c>
      <c r="I20" s="93">
        <v>42694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6783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21169</v>
      </c>
      <c r="H22" s="89">
        <f>SUM(H23:H34)</f>
        <v>2038</v>
      </c>
      <c r="I22" s="89">
        <f>SUM(I23:I34)</f>
        <v>12742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0</v>
      </c>
      <c r="H23" s="93">
        <v>0</v>
      </c>
      <c r="I23" s="93">
        <v>0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0</v>
      </c>
      <c r="H24" s="93">
        <v>0</v>
      </c>
      <c r="I24" s="93">
        <v>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8301</v>
      </c>
      <c r="H25" s="93">
        <v>1000</v>
      </c>
      <c r="I25" s="93">
        <v>100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2127</v>
      </c>
      <c r="H26" s="93"/>
      <c r="I26" s="93"/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8717</v>
      </c>
      <c r="H27" s="93">
        <v>471</v>
      </c>
      <c r="I27" s="93">
        <v>1386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800</v>
      </c>
      <c r="H28" s="93">
        <v>0</v>
      </c>
      <c r="I28" s="93">
        <v>0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188</v>
      </c>
      <c r="H29" s="93">
        <v>0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45</v>
      </c>
      <c r="H30" s="93">
        <v>397</v>
      </c>
      <c r="I30" s="93">
        <v>33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758</v>
      </c>
      <c r="H31" s="93">
        <v>120</v>
      </c>
      <c r="I31" s="93">
        <v>0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200</v>
      </c>
      <c r="H33" s="93"/>
      <c r="I33" s="93">
        <v>11155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33</v>
      </c>
      <c r="H34" s="93">
        <v>50</v>
      </c>
      <c r="I34" s="93">
        <v>68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/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2109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721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1388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60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60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/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0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/>
      <c r="I56" s="93"/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/>
      <c r="H57" s="93"/>
      <c r="I57" s="93"/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56857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56857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121186</v>
      </c>
      <c r="H87" s="19">
        <f>SUM(H17+H22+H35+H38+H45+H47+H51+H60+H65+H69+H74+H81+H86)</f>
        <v>68450</v>
      </c>
      <c r="I87" s="19">
        <f>SUM(I17+I22+I35+I38+I45+I47+I51+I60+I65+I69+I74+I81+I86)</f>
        <v>163922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ENERO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40991</v>
      </c>
      <c r="F2">
        <f>'Gastos Mensuales Acumulados'!G18</f>
        <v>25874</v>
      </c>
      <c r="G2">
        <f>'Gastos Mensuales Acumulados'!G19</f>
        <v>5667</v>
      </c>
      <c r="H2">
        <f>'Gastos Mensuales Acumulados'!G20</f>
        <v>2667</v>
      </c>
      <c r="I2">
        <f>'Gastos Mensuales Acumulados'!G21</f>
        <v>6783</v>
      </c>
      <c r="J2">
        <f>'Gastos Mensuales Acumulados'!G22</f>
        <v>21169</v>
      </c>
      <c r="K2">
        <f>'Gastos Mensuales Acumulados'!G23</f>
        <v>0</v>
      </c>
      <c r="L2">
        <f>'Gastos Mensuales Acumulados'!G24</f>
        <v>0</v>
      </c>
      <c r="M2">
        <f>'Gastos Mensuales Acumulados'!G25</f>
        <v>8301</v>
      </c>
      <c r="N2">
        <f>'Gastos Mensuales Acumulados'!G26</f>
        <v>2127</v>
      </c>
      <c r="O2">
        <f>'Gastos Mensuales Acumulados'!G27</f>
        <v>8717</v>
      </c>
      <c r="P2">
        <f>'Gastos Mensuales Acumulados'!G28</f>
        <v>800</v>
      </c>
      <c r="Q2">
        <f>'Gastos Mensuales Acumulados'!G29</f>
        <v>188</v>
      </c>
      <c r="R2">
        <f>'Gastos Mensuales Acumulados'!G30</f>
        <v>45</v>
      </c>
      <c r="S2">
        <f>'Gastos Mensuales Acumulados'!G31</f>
        <v>758</v>
      </c>
      <c r="T2">
        <f>'Gastos Mensuales Acumulados'!G32</f>
        <v>0</v>
      </c>
      <c r="U2">
        <f>'Gastos Mensuales Acumulados'!G33</f>
        <v>200</v>
      </c>
      <c r="V2">
        <f>'Gastos Mensuales Acumulados'!G34</f>
        <v>33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2109</v>
      </c>
      <c r="AA2">
        <f>'Gastos Mensuales Acumulados'!G39</f>
        <v>721</v>
      </c>
      <c r="AB2">
        <f>'Gastos Mensuales Acumulados'!G40</f>
        <v>1388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60</v>
      </c>
      <c r="AJ2">
        <f>'Gastos Mensuales Acumulados'!G48</f>
        <v>60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56857</v>
      </c>
      <c r="BB2">
        <f>'Gastos Mensuales Acumulados'!G66</f>
        <v>0</v>
      </c>
      <c r="BC2">
        <f>'Gastos Mensuales Acumulados'!G67</f>
        <v>56857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121186</v>
      </c>
      <c r="BX2" t="str">
        <f>+'Gastos Mensuales Acumulados'!$F$9</f>
        <v>MARGARITA TOBARF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66412</v>
      </c>
      <c r="F3">
        <f>'Gastos Mensuales Acumulados'!H18</f>
        <v>35154</v>
      </c>
      <c r="G3">
        <f>'Gastos Mensuales Acumulados'!H19</f>
        <v>27893</v>
      </c>
      <c r="H3">
        <f>'Gastos Mensuales Acumulados'!H20</f>
        <v>3365</v>
      </c>
      <c r="I3">
        <f>'Gastos Mensuales Acumulados'!H21</f>
        <v>0</v>
      </c>
      <c r="J3">
        <f>'Gastos Mensuales Acumulados'!H22</f>
        <v>2038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1000</v>
      </c>
      <c r="N3">
        <f>'Gastos Mensuales Acumulados'!H26</f>
        <v>0</v>
      </c>
      <c r="O3">
        <f>'Gastos Mensuales Acumulados'!H27</f>
        <v>471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397</v>
      </c>
      <c r="S3">
        <f>'Gastos Mensuales Acumulados'!H31</f>
        <v>120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50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68450</v>
      </c>
      <c r="BX3" t="str">
        <f>+'Gastos Mensuales Acumulados'!$F$9</f>
        <v>MARGARITA TOBARF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151180</v>
      </c>
      <c r="F4">
        <f>'Gastos Mensuales Acumulados'!I18</f>
        <v>58384</v>
      </c>
      <c r="G4">
        <f>'Gastos Mensuales Acumulados'!I19</f>
        <v>50102</v>
      </c>
      <c r="H4">
        <f>'Gastos Mensuales Acumulados'!I20</f>
        <v>42694</v>
      </c>
      <c r="I4">
        <f>'Gastos Mensuales Acumulados'!I21</f>
        <v>0</v>
      </c>
      <c r="J4">
        <f>'Gastos Mensuales Acumulados'!I22</f>
        <v>12742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100</v>
      </c>
      <c r="N4">
        <f>'Gastos Mensuales Acumulados'!I26</f>
        <v>0</v>
      </c>
      <c r="O4">
        <f>'Gastos Mensuales Acumulados'!I27</f>
        <v>1386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33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11155</v>
      </c>
      <c r="V4">
        <f>'Gastos Mensuales Acumulados'!I34</f>
        <v>68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163922</v>
      </c>
      <c r="BX4" t="str">
        <f>+'Gastos Mensuales Acumulados'!$F$9</f>
        <v>MARGARITA TOBARF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TOBARF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2013-07-17T13:45:08Z</dcterms:modified>
  <cp:category/>
  <cp:version/>
  <cp:contentType/>
  <cp:contentStatus/>
</cp:coreProperties>
</file>