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<sst xmlns="http://schemas.openxmlformats.org/spreadsheetml/2006/main" count="2219" uniqueCount="1207">
  <si>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</si>
  <si>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</si>
  <si>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</si>
  <si>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</si>
  <si>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</si>
  <si>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</si>
  <si>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</si>
  <si>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</si>
  <si>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</si>
  <si>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</si>
  <si>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</si>
  <si>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</si>
  <si>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</si>
  <si>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</si>
  <si>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</si>
  <si>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</si>
  <si>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</si>
  <si>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</si>
  <si>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</si>
  <si>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</si>
  <si>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</si>
  <si>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</si>
  <si>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</si>
  <si>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</si>
  <si>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</si>
  <si>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</si>
  <si>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</si>
  <si>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</si>
  <si>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</si>
  <si>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</si>
  <si>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</si>
  <si>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</si>
  <si>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</si>
  <si>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</si>
  <si>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</si>
  <si>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</si>
  <si>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</si>
  <si>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</si>
  <si>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</si>
  <si>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</si>
  <si>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</si>
  <si>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</si>
  <si>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</si>
  <si>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</si>
  <si>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</si>
  <si>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</si>
  <si>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</si>
  <si>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</si>
  <si>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</si>
  <si>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</si>
  <si>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</si>
  <si>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</si>
  <si>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</si>
  <si>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</si>
  <si>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</si>
  <si>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</si>
  <si>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</si>
  <si>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</si>
  <si>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</si>
  <si>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</si>
  <si>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</si>
  <si>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</si>
  <si>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</si>
  <si>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</si>
  <si>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</si>
  <si>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</si>
  <si>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</si>
  <si>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</si>
  <si>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</si>
  <si>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</si>
  <si>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</si>
  <si>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</si>
  <si>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</si>
  <si>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</si>
  <si>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</si>
  <si>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</si>
  <si>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</si>
  <si>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</si>
  <si>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</si>
  <si>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</si>
  <si>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</si>
  <si>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</si>
  <si>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</si>
  <si>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</si>
  <si>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</si>
  <si>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</si>
  <si>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</si>
  <si>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</si>
  <si>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</si>
  <si>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</si>
  <si>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</si>
  <si>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</si>
  <si>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</si>
  <si>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</si>
  <si>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</si>
  <si>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</si>
  <si>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</si>
  <si>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</si>
  <si>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</si>
  <si>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</si>
  <si>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</si>
  <si>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</si>
  <si>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</si>
  <si>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</si>
  <si>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</si>
  <si>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</si>
  <si>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</si>
  <si>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</si>
  <si>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</si>
  <si>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</si>
  <si>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</si>
  <si>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</si>
  <si>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</si>
  <si>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</si>
  <si>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</si>
  <si>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</si>
  <si>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</si>
  <si>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</si>
  <si>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</si>
  <si>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</si>
  <si>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</si>
  <si>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</si>
  <si>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</si>
  <si>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</si>
  <si>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</si>
  <si>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</si>
  <si>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</si>
  <si>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</si>
  <si>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</si>
  <si>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</si>
  <si>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</si>
  <si>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</si>
  <si>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</si>
  <si>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</si>
  <si>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</si>
  <si>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</si>
  <si>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</si>
  <si>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</si>
  <si>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</si>
  <si>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</si>
  <si>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</si>
  <si>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</si>
  <si>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</si>
  <si>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</si>
  <si>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</si>
  <si>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</si>
  <si>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</si>
  <si>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</si>
  <si>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</si>
  <si>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</si>
  <si>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</si>
  <si>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</si>
  <si>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</si>
  <si>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</si>
  <si>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</si>
  <si>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</si>
  <si>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</si>
  <si>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</si>
  <si>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</si>
  <si>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</si>
  <si>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</si>
  <si>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</si>
  <si>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</si>
  <si>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</si>
  <si>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</si>
  <si>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</si>
  <si>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</si>
  <si>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</si>
  <si>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</si>
  <si>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</si>
  <si>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</si>
  <si>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</si>
  <si>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</si>
  <si>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</si>
  <si>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</si>
  <si>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</si>
  <si>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</si>
  <si>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</si>
  <si>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</si>
  <si>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</si>
  <si>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</si>
  <si>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</si>
  <si>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</si>
  <si>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</si>
  <si>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</si>
  <si>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</si>
  <si>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</si>
  <si>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</si>
  <si>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</si>
  <si>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</si>
  <si>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</si>
  <si>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</si>
  <si>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</si>
  <si>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</si>
  <si>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</si>
  <si>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</si>
  <si>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</si>
  <si>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</si>
  <si>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</si>
  <si>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</si>
  <si>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</si>
  <si>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</si>
  <si>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</si>
  <si>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</si>
  <si>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</si>
  <si>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</si>
  <si>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</si>
  <si>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</si>
  <si>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</si>
  <si>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</si>
  <si>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</si>
  <si>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</si>
  <si>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</si>
  <si>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</si>
  <si>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</si>
  <si>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</si>
  <si>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</si>
  <si>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</si>
  <si>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</si>
  <si>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</si>
  <si>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</si>
  <si>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</si>
  <si>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</si>
  <si>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</si>
  <si>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</si>
  <si>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</si>
  <si>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</si>
  <si>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</si>
  <si>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</si>
  <si>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</si>
  <si>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</si>
  <si>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</si>
  <si>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</si>
  <si>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</si>
  <si>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</si>
  <si>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</si>
  <si>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</si>
  <si>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</si>
  <si>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</si>
  <si>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</si>
  <si>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</si>
  <si>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</si>
  <si>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</si>
  <si>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</si>
  <si>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</si>
  <si>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</si>
  <si>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</si>
  <si>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</si>
  <si>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</si>
  <si>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</si>
  <si>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</si>
  <si>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</si>
  <si>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</si>
  <si>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</si>
  <si>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</si>
  <si>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</si>
  <si>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</si>
  <si>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</si>
  <si>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</si>
  <si>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</si>
  <si>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</si>
  <si>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</si>
  <si>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</si>
  <si>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</si>
  <si>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</si>
  <si>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</si>
  <si>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</si>
  <si>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</si>
  <si>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</si>
  <si>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</si>
  <si>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</si>
  <si>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</si>
  <si>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</si>
  <si>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</si>
  <si>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</si>
  <si>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</si>
  <si>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</si>
  <si>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</si>
  <si>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</si>
  <si>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</si>
  <si>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</si>
  <si>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</si>
  <si>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</si>
  <si>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</si>
  <si>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</si>
  <si>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</si>
  <si>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</si>
  <si>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</si>
  <si>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</si>
  <si>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</si>
  <si>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</si>
  <si>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</si>
  <si>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</si>
  <si>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</si>
  <si>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</si>
  <si>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</si>
  <si>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</si>
  <si>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</si>
  <si>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</si>
  <si>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</si>
  <si>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</si>
  <si>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</si>
  <si>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</si>
  <si>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</si>
  <si>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</si>
  <si>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</si>
  <si>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</si>
  <si>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</si>
  <si>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</si>
  <si>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</si>
  <si>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</si>
  <si>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</si>
  <si>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</si>
  <si>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</si>
  <si>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</si>
  <si>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</si>
  <si>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</si>
  <si>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</si>
  <si>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</si>
  <si>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</si>
  <si>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</si>
  <si>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</si>
  <si>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</si>
  <si>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</si>
  <si>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</si>
  <si>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</si>
  <si>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</si>
  <si>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</si>
  <si>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</si>
  <si>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</si>
  <si>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</si>
  <si>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</si>
  <si>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</si>
  <si>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</si>
  <si>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</si>
  <si>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</si>
  <si>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</si>
  <si>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</si>
  <si>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</si>
  <si>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</si>
  <si>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</si>
  <si>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</si>
  <si>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</si>
  <si>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</si>
  <si>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</si>
  <si>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</si>
  <si>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</si>
  <si>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</si>
  <si>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</si>
  <si>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</si>
  <si>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</si>
  <si>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</si>
  <si>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</si>
  <si>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</si>
  <si>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</si>
  <si>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</si>
  <si>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</si>
  <si>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</si>
  <si>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</si>
  <si>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</si>
  <si>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</si>
  <si>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</si>
  <si>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</si>
  <si>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</si>
  <si>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</si>
  <si>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</si>
  <si>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</si>
  <si>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</si>
  <si>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</si>
  <si>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</si>
  <si>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</si>
  <si>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</si>
  <si>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</si>
  <si>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</si>
  <si>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</si>
  <si>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</si>
  <si>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</si>
  <si>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</si>
  <si>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</si>
  <si>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</si>
  <si>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</si>
  <si>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</si>
  <si>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</si>
  <si>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</si>
  <si>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</si>
  <si>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</si>
  <si>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</si>
  <si>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</si>
  <si>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</si>
  <si>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</si>
  <si>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</si>
  <si>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</si>
  <si>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</si>
  <si>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</si>
  <si>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</si>
  <si>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</si>
  <si>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</si>
  <si>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</si>
  <si>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</si>
  <si>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</si>
  <si>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</si>
  <si>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</si>
  <si>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</si>
  <si>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</si>
  <si>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</si>
  <si>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</si>
  <si>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</si>
  <si>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</si>
  <si>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</si>
  <si>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</si>
  <si>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</si>
  <si>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</si>
  <si>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</si>
  <si>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</si>
  <si>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</si>
  <si>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</si>
  <si>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</si>
  <si>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</si>
  <si>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</si>
  <si>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</si>
  <si>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</si>
  <si>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</si>
  <si>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</si>
  <si>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</si>
  <si>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</si>
  <si>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</si>
  <si>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</si>
  <si>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</si>
  <si>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</si>
  <si>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</si>
  <si>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</si>
  <si>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</si>
  <si>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</si>
  <si>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</si>
  <si>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</si>
  <si>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</si>
  <si>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</si>
  <si>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</si>
  <si>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</si>
  <si>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</si>
  <si>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</si>
  <si>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</si>
  <si>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</si>
  <si>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</si>
  <si>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</si>
  <si>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</si>
  <si>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</si>
  <si>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</si>
  <si>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</si>
  <si>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</si>
  <si>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</si>
  <si>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</si>
  <si>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</si>
  <si>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</si>
  <si>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</si>
  <si>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</si>
  <si>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</si>
  <si>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</si>
  <si>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</si>
  <si>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</si>
  <si>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</si>
  <si>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</si>
  <si>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</si>
  <si>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</si>
  <si>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</si>
  <si>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</si>
  <si>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</si>
  <si>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</si>
  <si>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</si>
  <si>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</si>
  <si>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</si>
  <si>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</si>
  <si>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</si>
  <si>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</si>
  <si>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</si>
  <si>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</si>
  <si>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</si>
  <si>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</si>
  <si>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</si>
  <si>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</si>
  <si>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</si>
  <si>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</si>
  <si>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</si>
  <si>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</si>
  <si>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</si>
  <si>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</si>
  <si>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</si>
  <si>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</si>
  <si>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</si>
  <si>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</si>
  <si>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</si>
  <si>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</si>
  <si>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</si>
  <si>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</si>
  <si>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</si>
  <si>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</si>
  <si>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</si>
  <si>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</si>
  <si>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</si>
  <si>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</si>
  <si>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</si>
  <si>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</si>
  <si>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</si>
  <si>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</si>
  <si>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</si>
  <si>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</si>
  <si>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</si>
  <si>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</si>
  <si>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</si>
  <si>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</si>
  <si>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</si>
  <si>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</si>
  <si>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</si>
  <si>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</si>
  <si>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</si>
  <si>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</si>
  <si>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</si>
  <si>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</si>
  <si>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</si>
  <si>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</si>
  <si>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</si>
  <si>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</si>
  <si>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</si>
  <si>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</si>
  <si>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</si>
  <si>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</si>
  <si>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</si>
  <si>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</si>
  <si>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</si>
  <si>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</si>
  <si>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</si>
  <si>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</si>
  <si>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</si>
  <si>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</si>
  <si>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</si>
  <si>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</si>
  <si>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</si>
  <si>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</si>
  <si>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</si>
  <si>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</si>
  <si>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</si>
  <si>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</si>
  <si>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</si>
  <si>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</si>
  <si>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</si>
  <si>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</si>
  <si>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</si>
  <si>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</si>
  <si>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</si>
  <si>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</si>
  <si>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</si>
  <si>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</si>
  <si>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</si>
  <si>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</si>
  <si>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</si>
  <si>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</si>
  <si>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</si>
  <si>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</si>
  <si>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</si>
  <si>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</si>
  <si>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</si>
  <si>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</si>
  <si>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</si>
  <si>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</si>
  <si>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</si>
  <si>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</si>
  <si>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</si>
  <si>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</si>
  <si>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</si>
  <si>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</si>
  <si>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</si>
  <si>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</si>
  <si>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</si>
  <si>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</si>
  <si>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</si>
  <si>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</si>
  <si>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</si>
  <si>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</si>
  <si>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</si>
  <si>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</si>
  <si>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</si>
  <si>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</si>
  <si>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</si>
  <si>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</si>
  <si>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</si>
  <si>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</si>
  <si>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</si>
  <si>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</si>
  <si>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</si>
  <si>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</si>
  <si>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</si>
  <si>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</si>
  <si>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</si>
  <si>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</si>
  <si>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</si>
  <si>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</si>
  <si>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</si>
  <si>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</si>
  <si>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</si>
  <si>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</si>
  <si>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</si>
  <si>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</si>
  <si>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</si>
  <si>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</si>
  <si>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</si>
  <si>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</si>
  <si>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</si>
  <si>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</si>
  <si>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</si>
  <si>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</si>
  <si>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</si>
  <si>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</si>
  <si>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</si>
  <si>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</si>
  <si>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</si>
  <si>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</si>
  <si>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</si>
  <si>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</si>
  <si>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</si>
  <si>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</si>
  <si>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</si>
  <si>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</si>
  <si>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</si>
  <si>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</si>
  <si>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</si>
  <si>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</si>
  <si>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</si>
  <si>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</si>
  <si>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</si>
  <si>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</si>
  <si>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</si>
  <si>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</si>
  <si>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</si>
  <si>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</si>
  <si>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</si>
  <si>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</si>
  <si>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</si>
  <si>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</si>
  <si>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</si>
  <si>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</si>
  <si>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</si>
  <si>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</si>
  <si>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</si>
  <si>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</si>
  <si>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</si>
  <si>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</si>
  <si>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</si>
  <si>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</si>
  <si>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</si>
  <si>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</si>
  <si>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</si>
  <si>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</si>
  <si>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</si>
  <si>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</si>
  <si>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</si>
  <si>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</si>
  <si>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</si>
  <si>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</si>
  <si>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</si>
  <si>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</si>
  <si>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</si>
  <si>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</si>
  <si>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</si>
  <si>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</si>
  <si>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</si>
  <si>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</si>
  <si>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</si>
  <si>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</si>
  <si>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</si>
  <si>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</si>
  <si>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</si>
  <si>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</si>
  <si>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</si>
  <si>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</si>
  <si>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</si>
  <si>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</si>
  <si>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</si>
  <si>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</si>
  <si>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</si>
  <si>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</si>
  <si>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</si>
  <si>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</si>
  <si>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</si>
  <si>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</si>
  <si>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</si>
  <si>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</si>
  <si>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</si>
  <si>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</si>
  <si>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</si>
  <si>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</si>
  <si>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</si>
  <si>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</si>
  <si>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</si>
  <si>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</si>
  <si>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</si>
  <si>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</si>
  <si>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</si>
  <si>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</si>
  <si>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</si>
  <si>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</si>
  <si>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</si>
  <si>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</si>
  <si>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</si>
  <si>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</si>
  <si>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</si>
  <si>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</si>
  <si>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</si>
  <si>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</si>
  <si>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</si>
  <si>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</si>
  <si>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</si>
  <si>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</si>
  <si>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</si>
  <si>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</si>
  <si>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</si>
  <si>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</si>
  <si>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</si>
  <si>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</si>
  <si>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</si>
  <si>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</si>
  <si>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</si>
  <si>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</si>
  <si>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</si>
  <si>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</si>
  <si>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</si>
  <si>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</si>
  <si>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</si>
  <si>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</si>
  <si>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</si>
  <si>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</si>
  <si>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</si>
  <si>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</si>
  <si>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</si>
  <si>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</si>
  <si>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</si>
  <si>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</si>
  <si>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</si>
  <si>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</si>
  <si>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</si>
  <si>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</si>
  <si>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</si>
  <si>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</si>
  <si>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</si>
  <si>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</si>
  <si>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</si>
  <si>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</si>
  <si>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</si>
  <si>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</si>
  <si>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</si>
  <si>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</si>
  <si>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</si>
  <si>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</si>
  <si>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</si>
  <si>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</si>
  <si>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</si>
  <si>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</si>
  <si>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</si>
  <si>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</si>
  <si>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</si>
  <si>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</si>
  <si>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</si>
  <si>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</si>
  <si>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</si>
  <si>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</si>
  <si>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</si>
  <si>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</si>
  <si>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</si>
  <si>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</si>
  <si>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</si>
  <si>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</si>
  <si>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</si>
  <si>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</si>
  <si>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</si>
  <si>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</si>
  <si>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</si>
  <si>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</si>
  <si>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</si>
  <si>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</si>
  <si>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</si>
  <si>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</si>
  <si>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</si>
  <si>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</si>
  <si>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</si>
  <si>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</si>
  <si>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</si>
  <si>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</si>
  <si>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</si>
  <si>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</si>
  <si>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</si>
  <si>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</si>
  <si>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</si>
  <si>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</si>
  <si>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</si>
  <si>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</si>
  <si>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</si>
  <si>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</si>
  <si>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</si>
  <si>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</si>
  <si>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</si>
  <si>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</si>
  <si>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</si>
  <si>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</si>
  <si>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</si>
  <si>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</si>
  <si>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</si>
  <si>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</si>
  <si>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</si>
  <si>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</si>
  <si>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</si>
  <si>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</si>
  <si>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</si>
  <si>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</si>
  <si>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</si>
  <si>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</si>
  <si>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</si>
  <si>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</si>
  <si>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</si>
  <si>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</si>
  <si>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</si>
  <si>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</si>
  <si>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</si>
  <si>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</si>
  <si>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</si>
  <si>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</si>
  <si>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</si>
  <si>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</si>
  <si>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</si>
  <si>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</si>
  <si>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</si>
  <si>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</si>
  <si>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</si>
  <si>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</si>
  <si>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</si>
  <si>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</si>
  <si>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</si>
  <si>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</si>
  <si>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</si>
  <si>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</si>
  <si>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</si>
  <si>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</si>
  <si>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</si>
  <si>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</si>
  <si>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</si>
  <si>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</si>
  <si>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</si>
  <si>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</si>
  <si>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</si>
  <si>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</si>
  <si>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</si>
  <si>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</si>
  <si>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</si>
  <si>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</si>
  <si>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</si>
  <si>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</si>
  <si>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</si>
  <si>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</si>
  <si>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</si>
  <si>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</si>
  <si>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</si>
  <si>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</si>
  <si>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</si>
  <si>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</si>
  <si>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</si>
  <si>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</si>
  <si>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</si>
  <si>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</si>
  <si>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</si>
  <si>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</si>
  <si>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</si>
  <si>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</si>
  <si>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</si>
  <si>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</si>
  <si>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</si>
  <si>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</si>
  <si>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</si>
  <si>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</si>
  <si>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</si>
  <si>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</si>
  <si>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</si>
  <si>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</si>
  <si>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</si>
  <si>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</si>
  <si>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</si>
  <si>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</si>
  <si>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</si>
  <si>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</si>
  <si>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</si>
  <si>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</si>
  <si>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</si>
  <si>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</si>
  <si>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</si>
  <si>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</si>
  <si>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</si>
  <si>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</si>
  <si>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</si>
  <si>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</si>
  <si>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</si>
  <si>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</si>
  <si>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</si>
  <si>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</si>
  <si>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</si>
  <si>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</si>
  <si>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</si>
  <si>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</si>
  <si>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</si>
  <si>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</si>
  <si>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</si>
  <si>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</si>
  <si>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</si>
  <si>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</si>
  <si>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</si>
  <si>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</si>
  <si>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</si>
  <si>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</si>
  <si>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</si>
  <si>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</si>
  <si>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</si>
  <si>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</si>
  <si>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</si>
  <si>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</si>
  <si>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</si>
  <si>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</si>
  <si>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</si>
  <si>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</si>
  <si>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</si>
  <si>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</si>
  <si>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</si>
  <si>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</si>
  <si>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</si>
  <si>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</si>
  <si>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</si>
  <si>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</si>
  <si>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</si>
  <si>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</si>
  <si>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</si>
  <si>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</si>
  <si>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</si>
  <si>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</si>
  <si>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</si>
  <si>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</si>
  <si>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</si>
  <si>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</si>
  <si>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</si>
  <si>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</si>
  <si>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</si>
  <si>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</si>
  <si>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</si>
  <si>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</si>
  <si>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</si>
  <si>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</si>
  <si>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</si>
  <si>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</si>
  <si>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</si>
  <si>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</si>
  <si>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</si>
  <si>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</si>
  <si>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</si>
  <si>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</si>
  <si>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</si>
  <si>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</si>
  <si>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</si>
  <si>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</si>
  <si>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</si>
  <si>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</si>
  <si>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</si>
  <si>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</si>
  <si>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</si>
  <si>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</si>
  <si>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</si>
  <si>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</si>
  <si>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</si>
  <si>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</si>
  <si>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</si>
  <si>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</si>
  <si>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</si>
  <si>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</si>
  <si>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</si>
  <si>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</si>
  <si>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</si>
  <si>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</si>
  <si>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</si>
  <si>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</si>
  <si>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</si>
  <si>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</si>
  <si>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</si>
  <si>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</si>
  <si>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</si>
  <si>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</si>
  <si>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</si>
  <si>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</si>
  <si>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</si>
  <si>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</si>
  <si>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</si>
  <si>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</si>
  <si>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</si>
  <si>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</si>
  <si>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</si>
  <si>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</si>
  <si>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</si>
  <si>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</si>
  <si>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</si>
  <si>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</si>
  <si>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</si>
  <si>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</si>
  <si>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</si>
  <si>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</si>
  <si>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</si>
  <si>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</si>
  <si>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</si>
  <si>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</si>
  <si>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</si>
  <si>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</si>
  <si>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</si>
  <si>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</si>
  <si>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</si>
  <si>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</si>
  <si>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</si>
  <si>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</si>
  <si>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</si>
  <si>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</si>
  <si>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</si>
  <si>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</si>
  <si>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</si>
  <si>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</si>
  <si>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</si>
  <si>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</si>
  <si>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</si>
  <si>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</si>
  <si>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</si>
  <si>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</si>
  <si>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</si>
  <si>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</si>
  <si>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</si>
  <si>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</si>
  <si>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</si>
  <si>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</si>
  <si>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</si>
  <si>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</si>
  <si>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</si>
  <si>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</si>
  <si>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</si>
  <si>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</si>
  <si>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</si>
  <si>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</si>
  <si>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</si>
  <si>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</si>
  <si>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</si>
  <si>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</si>
  <si>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</si>
  <si>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</si>
  <si>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</si>
  <si>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</si>
  <si>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</si>
  <si>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</si>
  <si>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</si>
  <si>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</si>
  <si>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</si>
  <si>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</si>
  <si>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</si>
  <si>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</si>
  <si>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</si>
  <si>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</si>
  <si>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</si>
  <si>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</si>
  <si>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</si>
  <si>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</si>
  <si>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</si>
  <si>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</si>
  <si>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</si>
  <si>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</si>
  <si>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</si>
  <si>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</si>
  <si>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</si>
  <si>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</si>
  <si>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</si>
  <si>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</si>
  <si>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</si>
  <si>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</si>
  <si>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</si>
  <si>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</si>
  <si>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</si>
  <si>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</si>
  <si>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</si>
  <si>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</si>
  <si>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</si>
  <si>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</si>
  <si>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</si>
  <si>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</si>
  <si>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</si>
  <si>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</si>
  <si>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</si>
  <si>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</si>
  <si>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</si>
  <si>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</si>
  <si>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</si>
  <si>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</si>
  <si>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</si>
  <si>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</si>
  <si>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</si>
  <si>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</si>
  <si>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</si>
  <si>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</si>
  <si>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</si>
  <si>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</si>
  <si>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</si>
  <si>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</si>
  <si>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</si>
  <si>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</si>
  <si>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</si>
  <si>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</si>
  <si>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</si>
  <si>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</si>
  <si>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</si>
  <si>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</si>
  <si>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</si>
  <si>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</si>
  <si>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</si>
  <si>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</si>
  <si>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</si>
  <si>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</si>
  <si>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</si>
  <si>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</si>
  <si>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</si>
  <si>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</si>
  <si>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</si>
  <si>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</si>
  <si>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</si>
  <si>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</si>
  <si>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</si>
  <si>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</si>
  <si>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</si>
  <si>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</si>
  <si>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</si>
  <si>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</si>
  <si>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</si>
  <si>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</si>
  <si>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</si>
  <si>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</si>
  <si>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</si>
  <si>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</si>
  <si>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</si>
  <si>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</si>
  <si>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</si>
  <si>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</si>
  <si>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</si>
  <si>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</si>
  <si>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</si>
  <si>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</si>
  <si>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</si>
  <si>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</si>
  <si>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</si>
  <si>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</si>
  <si>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</si>
  <si>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</si>
  <si>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</si>
  <si>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</si>
  <si>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</si>
  <si>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</si>
  <si>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</si>
  <si>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</si>
  <si>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</si>
  <si>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</si>
  <si>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</si>
  <si>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</si>
  <si>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</si>
  <si>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</si>
  <si>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</si>
  <si>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</si>
  <si>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</si>
  <si>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</si>
  <si>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</si>
  <si>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</si>
  <si>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</si>
  <si>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</si>
  <si>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</si>
  <si>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</si>
  <si>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</si>
  <si>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</si>
  <si>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</si>
  <si>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</si>
  <si>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</si>
  <si>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</si>
  <si>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</si>
  <si>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</si>
  <si>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</si>
  <si>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</si>
  <si>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</si>
  <si>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</si>
  <si>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</si>
  <si>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</si>
  <si>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</si>
  <si>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</si>
  <si>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</si>
  <si>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</si>
  <si>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</si>
  <si>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</si>
  <si>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</si>
  <si>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</si>
  <si>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</si>
  <si>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</si>
  <si>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</si>
  <si>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GASTOS MENSUALES</t>
  </si>
  <si>
    <t>INFORME  DE  GASTOS  MUNICIPALES  ACUMULADOS  -   Ley Nº20.237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</si>
  <si>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Cementerio.</t>
    </r>
  </si>
  <si>
    <t>MARGARITA TOBAR AQUEVEQUE</t>
  </si>
  <si>
    <t>JEFE DE ADM. Y FINANZAS Y PERSONAL</t>
  </si>
  <si>
    <t>042-2834019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</si>
</sst>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6">
      <selection activeCell="C3" sqref="C3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1203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1201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61">
      <selection activeCell="G77" sqref="G77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1202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829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99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336520</v>
      </c>
      <c r="H17" s="89">
        <f>SUM(H18:H21)</f>
        <v>521544</v>
      </c>
      <c r="I17" s="89">
        <f>SUM(I18:I21)</f>
        <v>1091708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215793</v>
      </c>
      <c r="H18" s="93">
        <v>296676</v>
      </c>
      <c r="I18" s="93">
        <v>400948</v>
      </c>
      <c r="J18" s="93"/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49693</v>
      </c>
      <c r="H19" s="93">
        <v>218069</v>
      </c>
      <c r="I19" s="93">
        <v>370156</v>
      </c>
      <c r="J19" s="93"/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21433</v>
      </c>
      <c r="H20" s="93">
        <v>6799</v>
      </c>
      <c r="I20" s="93">
        <v>320604</v>
      </c>
      <c r="J20" s="93"/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49601</v>
      </c>
      <c r="H21" s="93"/>
      <c r="I21" s="93"/>
      <c r="J21" s="93"/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320303</v>
      </c>
      <c r="H22" s="89">
        <f>SUM(H23:H34)</f>
        <v>76868</v>
      </c>
      <c r="I22" s="89">
        <f>SUM(I23:I34)</f>
        <v>125336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3629</v>
      </c>
      <c r="H23" s="93"/>
      <c r="I23" s="93">
        <v>11956</v>
      </c>
      <c r="J23" s="93"/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7981</v>
      </c>
      <c r="H24" s="93"/>
      <c r="I24" s="93">
        <v>400</v>
      </c>
      <c r="J24" s="93"/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58699</v>
      </c>
      <c r="H25" s="93">
        <v>12730</v>
      </c>
      <c r="I25" s="93">
        <v>2330</v>
      </c>
      <c r="J25" s="93"/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25131</v>
      </c>
      <c r="H26" s="93">
        <v>28656</v>
      </c>
      <c r="I26" s="93">
        <v>26166</v>
      </c>
      <c r="J26" s="93"/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68385</v>
      </c>
      <c r="H27" s="93">
        <v>15005</v>
      </c>
      <c r="I27" s="93">
        <v>29226</v>
      </c>
      <c r="J27" s="93"/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17751</v>
      </c>
      <c r="H28" s="93">
        <v>3383</v>
      </c>
      <c r="I28" s="93">
        <v>2104</v>
      </c>
      <c r="J28" s="93"/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4392</v>
      </c>
      <c r="H29" s="93">
        <v>1049</v>
      </c>
      <c r="I29" s="93">
        <v>0</v>
      </c>
      <c r="J29" s="93"/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89244</v>
      </c>
      <c r="H30" s="93">
        <v>3102</v>
      </c>
      <c r="I30" s="93">
        <v>1005</v>
      </c>
      <c r="J30" s="93"/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21307</v>
      </c>
      <c r="H31" s="93">
        <v>1311</v>
      </c>
      <c r="I31" s="93">
        <v>20597</v>
      </c>
      <c r="J31" s="93"/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11662</v>
      </c>
      <c r="H32" s="93">
        <v>30</v>
      </c>
      <c r="I32" s="93">
        <v>38</v>
      </c>
      <c r="J32" s="93"/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11163</v>
      </c>
      <c r="H33" s="93">
        <v>11252</v>
      </c>
      <c r="I33" s="93">
        <v>26118</v>
      </c>
      <c r="J33" s="93"/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959</v>
      </c>
      <c r="H34" s="93">
        <v>350</v>
      </c>
      <c r="I34" s="93">
        <v>5396</v>
      </c>
      <c r="J34" s="93"/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40609</v>
      </c>
      <c r="I35" s="89">
        <f>SUM(I36:I37)</f>
        <v>8157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/>
      <c r="H36" s="93">
        <v>40609</v>
      </c>
      <c r="I36" s="93">
        <v>8157</v>
      </c>
      <c r="J36" s="93"/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/>
      <c r="H37" s="93"/>
      <c r="I37" s="93"/>
      <c r="J37" s="93"/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273432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31968</v>
      </c>
      <c r="H39" s="93"/>
      <c r="I39" s="93">
        <v>0</v>
      </c>
      <c r="J39" s="93"/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241464</v>
      </c>
      <c r="H40" s="93"/>
      <c r="I40" s="93"/>
      <c r="J40" s="93"/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/>
      <c r="H41" s="93"/>
      <c r="I41" s="93"/>
      <c r="J41" s="93"/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/>
      <c r="H42" s="93"/>
      <c r="I42" s="93"/>
      <c r="J42" s="93"/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/>
      <c r="H43" s="93"/>
      <c r="I43" s="93"/>
      <c r="J43" s="93"/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/>
      <c r="H44" s="93"/>
      <c r="I44" s="93"/>
      <c r="J44" s="93"/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/>
      <c r="H46" s="93"/>
      <c r="I46" s="93"/>
      <c r="J46" s="93"/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532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227</v>
      </c>
      <c r="H48" s="93"/>
      <c r="I48" s="93"/>
      <c r="J48" s="93"/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/>
      <c r="H49" s="93"/>
      <c r="I49" s="93"/>
      <c r="J49" s="93"/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305</v>
      </c>
      <c r="H50" s="93"/>
      <c r="I50" s="93"/>
      <c r="J50" s="93"/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8675</v>
      </c>
      <c r="H51" s="89">
        <f>SUM(H52:H59)</f>
        <v>59</v>
      </c>
      <c r="I51" s="89">
        <f>SUM(I52:I59)</f>
        <v>6871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4000</v>
      </c>
      <c r="H52" s="93"/>
      <c r="I52" s="93"/>
      <c r="J52" s="93"/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/>
      <c r="H53" s="93"/>
      <c r="I53" s="93"/>
      <c r="J53" s="93"/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/>
      <c r="H54" s="93"/>
      <c r="I54" s="93"/>
      <c r="J54" s="93"/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/>
      <c r="H55" s="93"/>
      <c r="I55" s="93">
        <v>2368</v>
      </c>
      <c r="J55" s="93"/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2556</v>
      </c>
      <c r="H56" s="93">
        <v>59</v>
      </c>
      <c r="I56" s="93">
        <v>552</v>
      </c>
      <c r="J56" s="93"/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2119</v>
      </c>
      <c r="H57" s="93"/>
      <c r="I57" s="93">
        <v>3951</v>
      </c>
      <c r="J57" s="93"/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/>
      <c r="H58" s="93"/>
      <c r="I58" s="93"/>
      <c r="J58" s="93"/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/>
      <c r="H59" s="93"/>
      <c r="I59" s="93"/>
      <c r="J59" s="93"/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/>
      <c r="H61" s="93"/>
      <c r="I61" s="93"/>
      <c r="J61" s="93"/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/>
      <c r="H62" s="93"/>
      <c r="I62" s="93"/>
      <c r="J62" s="93"/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/>
      <c r="H63" s="93"/>
      <c r="I63" s="93"/>
      <c r="J63" s="93"/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/>
      <c r="H64" s="93"/>
      <c r="I64" s="93"/>
      <c r="J64" s="93"/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393454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1653</v>
      </c>
      <c r="H66" s="93"/>
      <c r="I66" s="93"/>
      <c r="J66" s="93"/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391801</v>
      </c>
      <c r="H67" s="93"/>
      <c r="I67" s="93"/>
      <c r="J67" s="93"/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/>
      <c r="H68" s="93"/>
      <c r="I68" s="93"/>
      <c r="J68" s="93"/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/>
      <c r="H70" s="93"/>
      <c r="I70" s="93"/>
      <c r="J70" s="93"/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/>
      <c r="H71" s="93"/>
      <c r="I71" s="93"/>
      <c r="J71" s="93"/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/>
      <c r="H72" s="93"/>
      <c r="I72" s="93"/>
      <c r="J72" s="93"/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/>
      <c r="H73" s="93"/>
      <c r="I73" s="93"/>
      <c r="J73" s="93"/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911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/>
      <c r="H75" s="93"/>
      <c r="I75" s="93"/>
      <c r="J75" s="93"/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911</v>
      </c>
      <c r="H76" s="93"/>
      <c r="I76" s="93"/>
      <c r="J76" s="93"/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/>
      <c r="H77" s="93"/>
      <c r="I77" s="93"/>
      <c r="J77" s="93"/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/>
      <c r="H78" s="93"/>
      <c r="I78" s="93"/>
      <c r="J78" s="93"/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/>
      <c r="H79" s="93"/>
      <c r="I79" s="93"/>
      <c r="J79" s="93"/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/>
      <c r="H80" s="93"/>
      <c r="I80" s="93"/>
      <c r="J80" s="93"/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0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/>
      <c r="H82" s="93"/>
      <c r="I82" s="93"/>
      <c r="J82" s="93"/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/>
      <c r="H83" s="93"/>
      <c r="I83" s="93"/>
      <c r="J83" s="93"/>
      <c r="K83" s="63" t="s">
        <v>1200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/>
      <c r="H84" s="93"/>
      <c r="I84" s="93"/>
      <c r="J84" s="93"/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/>
      <c r="H85" s="93"/>
      <c r="I85" s="93"/>
      <c r="J85" s="93"/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/>
      <c r="H86" s="98"/>
      <c r="I86" s="98"/>
      <c r="J86" s="98"/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1333827</v>
      </c>
      <c r="H87" s="19">
        <f>SUM(H17+H22+H35+H38+H45+H47+H51+H60+H65+H69+H74+H81+H86)</f>
        <v>639080</v>
      </c>
      <c r="I87" s="19">
        <f>SUM(I17+I22+I35+I38+I45+I47+I51+I60+I65+I69+I74+I81+I86)</f>
        <v>1232072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Pinto</v>
      </c>
      <c r="D2" s="56"/>
    </row>
    <row r="3" spans="2:4" ht="15.75">
      <c r="B3" s="54" t="s">
        <v>1186</v>
      </c>
      <c r="C3" s="55" t="str">
        <f>'Gastos Mensuales Acumulados'!F6</f>
        <v>JULIO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JULIO</v>
      </c>
      <c r="C2" s="3" t="str">
        <f>VLOOKUP(D2,LBUSCAR,2,0)</f>
        <v>08411</v>
      </c>
      <c r="D2" s="3" t="str">
        <f>'Gastos Mensuales Acumulados'!F4</f>
        <v>Pinto</v>
      </c>
      <c r="E2">
        <f>'Gastos Mensuales Acumulados'!G17</f>
        <v>336520</v>
      </c>
      <c r="F2">
        <f>'Gastos Mensuales Acumulados'!G18</f>
        <v>215793</v>
      </c>
      <c r="G2">
        <f>'Gastos Mensuales Acumulados'!G19</f>
        <v>49693</v>
      </c>
      <c r="H2">
        <f>'Gastos Mensuales Acumulados'!G20</f>
        <v>21433</v>
      </c>
      <c r="I2">
        <f>'Gastos Mensuales Acumulados'!G21</f>
        <v>49601</v>
      </c>
      <c r="J2">
        <f>'Gastos Mensuales Acumulados'!G22</f>
        <v>320303</v>
      </c>
      <c r="K2">
        <f>'Gastos Mensuales Acumulados'!G23</f>
        <v>3629</v>
      </c>
      <c r="L2">
        <f>'Gastos Mensuales Acumulados'!G24</f>
        <v>7981</v>
      </c>
      <c r="M2">
        <f>'Gastos Mensuales Acumulados'!G25</f>
        <v>58699</v>
      </c>
      <c r="N2">
        <f>'Gastos Mensuales Acumulados'!G26</f>
        <v>25131</v>
      </c>
      <c r="O2">
        <f>'Gastos Mensuales Acumulados'!G27</f>
        <v>68385</v>
      </c>
      <c r="P2">
        <f>'Gastos Mensuales Acumulados'!G28</f>
        <v>17751</v>
      </c>
      <c r="Q2">
        <f>'Gastos Mensuales Acumulados'!G29</f>
        <v>4392</v>
      </c>
      <c r="R2">
        <f>'Gastos Mensuales Acumulados'!G30</f>
        <v>89244</v>
      </c>
      <c r="S2">
        <f>'Gastos Mensuales Acumulados'!G31</f>
        <v>21307</v>
      </c>
      <c r="T2">
        <f>'Gastos Mensuales Acumulados'!G32</f>
        <v>11662</v>
      </c>
      <c r="U2">
        <f>'Gastos Mensuales Acumulados'!G33</f>
        <v>11163</v>
      </c>
      <c r="V2">
        <f>'Gastos Mensuales Acumulados'!G34</f>
        <v>959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273432</v>
      </c>
      <c r="AA2">
        <f>'Gastos Mensuales Acumulados'!G39</f>
        <v>31968</v>
      </c>
      <c r="AB2">
        <f>'Gastos Mensuales Acumulados'!G40</f>
        <v>241464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532</v>
      </c>
      <c r="AJ2">
        <f>'Gastos Mensuales Acumulados'!G48</f>
        <v>227</v>
      </c>
      <c r="AK2">
        <f>'Gastos Mensuales Acumulados'!G49</f>
        <v>0</v>
      </c>
      <c r="AL2">
        <f>'Gastos Mensuales Acumulados'!G50</f>
        <v>305</v>
      </c>
      <c r="AM2">
        <f>'Gastos Mensuales Acumulados'!G51</f>
        <v>8675</v>
      </c>
      <c r="AN2">
        <f>'Gastos Mensuales Acumulados'!G52</f>
        <v>4000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0</v>
      </c>
      <c r="AR2">
        <f>'Gastos Mensuales Acumulados'!G56</f>
        <v>2556</v>
      </c>
      <c r="AS2">
        <f>'Gastos Mensuales Acumulados'!G57</f>
        <v>2119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393454</v>
      </c>
      <c r="BB2">
        <f>'Gastos Mensuales Acumulados'!G66</f>
        <v>1653</v>
      </c>
      <c r="BC2">
        <f>'Gastos Mensuales Acumulados'!G67</f>
        <v>391801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911</v>
      </c>
      <c r="BK2">
        <f>'Gastos Mensuales Acumulados'!G75</f>
        <v>0</v>
      </c>
      <c r="BL2">
        <f>'Gastos Mensuales Acumulados'!G76</f>
        <v>911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1333827</v>
      </c>
      <c r="BX2" t="str">
        <f>+'Gastos Mensuales Acumulados'!$F$9</f>
        <v>MARGARITA TOBAR AQUEVEQUE</v>
      </c>
      <c r="BY2" t="str">
        <f>+'Gastos Mensuales Acumulados'!$F$10</f>
        <v>JEFE DE ADM. Y FINANZAS Y PERSONAL</v>
      </c>
      <c r="BZ2" t="str">
        <f>+'Gastos Mensuales Acumulados'!$F$11</f>
        <v>042-2834019</v>
      </c>
    </row>
    <row r="3" spans="1:78" ht="12.75">
      <c r="A3" t="str">
        <f>+'Gastos Mensuales Acumulados'!H16</f>
        <v>SALUD</v>
      </c>
      <c r="B3" t="str">
        <f>+'Gastos Mensuales Acumulados'!$F$6</f>
        <v>JULIO</v>
      </c>
      <c r="C3" s="3" t="str">
        <f>VLOOKUP(D3,LBUSCAR,2,0)</f>
        <v>08411</v>
      </c>
      <c r="D3" s="3" t="str">
        <f>'Gastos Mensuales Acumulados'!F4</f>
        <v>Pinto</v>
      </c>
      <c r="E3">
        <f>'Gastos Mensuales Acumulados'!H17</f>
        <v>521544</v>
      </c>
      <c r="F3">
        <f>'Gastos Mensuales Acumulados'!H18</f>
        <v>296676</v>
      </c>
      <c r="G3">
        <f>'Gastos Mensuales Acumulados'!H19</f>
        <v>218069</v>
      </c>
      <c r="H3">
        <f>'Gastos Mensuales Acumulados'!H20</f>
        <v>6799</v>
      </c>
      <c r="I3">
        <f>'Gastos Mensuales Acumulados'!H21</f>
        <v>0</v>
      </c>
      <c r="J3">
        <f>'Gastos Mensuales Acumulados'!H22</f>
        <v>76868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12730</v>
      </c>
      <c r="N3">
        <f>'Gastos Mensuales Acumulados'!H26</f>
        <v>28656</v>
      </c>
      <c r="O3">
        <f>'Gastos Mensuales Acumulados'!H27</f>
        <v>15005</v>
      </c>
      <c r="P3">
        <f>'Gastos Mensuales Acumulados'!H28</f>
        <v>3383</v>
      </c>
      <c r="Q3">
        <f>'Gastos Mensuales Acumulados'!H29</f>
        <v>1049</v>
      </c>
      <c r="R3">
        <f>'Gastos Mensuales Acumulados'!H30</f>
        <v>3102</v>
      </c>
      <c r="S3">
        <f>'Gastos Mensuales Acumulados'!H31</f>
        <v>1311</v>
      </c>
      <c r="T3">
        <f>'Gastos Mensuales Acumulados'!H32</f>
        <v>30</v>
      </c>
      <c r="U3">
        <f>'Gastos Mensuales Acumulados'!H33</f>
        <v>11252</v>
      </c>
      <c r="V3">
        <f>'Gastos Mensuales Acumulados'!H34</f>
        <v>350</v>
      </c>
      <c r="W3">
        <f>'Gastos Mensuales Acumulados'!H35</f>
        <v>40609</v>
      </c>
      <c r="X3">
        <f>'Gastos Mensuales Acumulados'!H36</f>
        <v>40609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59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59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639080</v>
      </c>
      <c r="BX3" t="str">
        <f>+'Gastos Mensuales Acumulados'!$F$9</f>
        <v>MARGARITA TOBAR AQUEVEQUE</v>
      </c>
      <c r="BY3" t="str">
        <f>+'Gastos Mensuales Acumulados'!$F$10</f>
        <v>JEFE DE ADM. Y FINANZAS Y PERSONAL</v>
      </c>
      <c r="BZ3" t="str">
        <f>+'Gastos Mensuales Acumulados'!$F$11</f>
        <v>042-2834019</v>
      </c>
    </row>
    <row r="4" spans="1:78" ht="12.75">
      <c r="A4" t="str">
        <f>+'Gastos Mensuales Acumulados'!I16</f>
        <v>EDUCACION</v>
      </c>
      <c r="B4" t="str">
        <f>+'Gastos Mensuales Acumulados'!$F$6</f>
        <v>JULIO</v>
      </c>
      <c r="C4" s="3" t="str">
        <f>VLOOKUP(D4,LBUSCAR,2,0)</f>
        <v>08411</v>
      </c>
      <c r="D4" s="3" t="str">
        <f>'Gastos Mensuales Acumulados'!F4</f>
        <v>Pinto</v>
      </c>
      <c r="E4">
        <f>'Gastos Mensuales Acumulados'!I17</f>
        <v>1091708</v>
      </c>
      <c r="F4">
        <f>'Gastos Mensuales Acumulados'!I18</f>
        <v>400948</v>
      </c>
      <c r="G4">
        <f>'Gastos Mensuales Acumulados'!I19</f>
        <v>370156</v>
      </c>
      <c r="H4">
        <f>'Gastos Mensuales Acumulados'!I20</f>
        <v>320604</v>
      </c>
      <c r="I4">
        <f>'Gastos Mensuales Acumulados'!I21</f>
        <v>0</v>
      </c>
      <c r="J4">
        <f>'Gastos Mensuales Acumulados'!I22</f>
        <v>125336</v>
      </c>
      <c r="K4">
        <f>'Gastos Mensuales Acumulados'!I23</f>
        <v>11956</v>
      </c>
      <c r="L4">
        <f>'Gastos Mensuales Acumulados'!I24</f>
        <v>400</v>
      </c>
      <c r="M4">
        <f>'Gastos Mensuales Acumulados'!I25</f>
        <v>2330</v>
      </c>
      <c r="N4">
        <f>'Gastos Mensuales Acumulados'!I26</f>
        <v>26166</v>
      </c>
      <c r="O4">
        <f>'Gastos Mensuales Acumulados'!I27</f>
        <v>29226</v>
      </c>
      <c r="P4">
        <f>'Gastos Mensuales Acumulados'!I28</f>
        <v>2104</v>
      </c>
      <c r="Q4">
        <f>'Gastos Mensuales Acumulados'!I29</f>
        <v>0</v>
      </c>
      <c r="R4">
        <f>'Gastos Mensuales Acumulados'!I30</f>
        <v>1005</v>
      </c>
      <c r="S4">
        <f>'Gastos Mensuales Acumulados'!I31</f>
        <v>20597</v>
      </c>
      <c r="T4">
        <f>'Gastos Mensuales Acumulados'!I32</f>
        <v>38</v>
      </c>
      <c r="U4">
        <f>'Gastos Mensuales Acumulados'!I33</f>
        <v>26118</v>
      </c>
      <c r="V4">
        <f>'Gastos Mensuales Acumulados'!I34</f>
        <v>5396</v>
      </c>
      <c r="W4">
        <f>'Gastos Mensuales Acumulados'!I35</f>
        <v>8157</v>
      </c>
      <c r="X4">
        <f>'Gastos Mensuales Acumulados'!I36</f>
        <v>8157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6871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2368</v>
      </c>
      <c r="AR4">
        <f>'Gastos Mensuales Acumulados'!I56</f>
        <v>552</v>
      </c>
      <c r="AS4">
        <f>'Gastos Mensuales Acumulados'!I57</f>
        <v>3951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1232072</v>
      </c>
      <c r="BX4" t="str">
        <f>+'Gastos Mensuales Acumulados'!$F$9</f>
        <v>MARGARITA TOBAR AQUEVEQUE</v>
      </c>
      <c r="BY4" t="str">
        <f>+'Gastos Mensuales Acumulados'!$F$10</f>
        <v>JEFE DE ADM. Y FINANZAS Y PERSONAL</v>
      </c>
      <c r="BZ4" t="str">
        <f>+'Gastos Mensuales Acumulados'!$F$11</f>
        <v>042-2834019</v>
      </c>
    </row>
    <row r="5" spans="1:78" ht="12.75">
      <c r="A5" t="str">
        <f>+'Gastos Mensuales Acumulados'!J16</f>
        <v>CEMENTERIO</v>
      </c>
      <c r="B5" t="str">
        <f>+'Gastos Mensuales Acumulados'!$F$6</f>
        <v>JULIO</v>
      </c>
      <c r="C5" s="3" t="str">
        <f>VLOOKUP(D5,LBUSCAR,2,0)</f>
        <v>08411</v>
      </c>
      <c r="D5" s="3" t="str">
        <f>'Gastos Mensuales Acumulados'!F4</f>
        <v>Pinto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MARGARITA TOBAR AQUEVEQUE</v>
      </c>
      <c r="BY5" t="str">
        <f>+'Gastos Mensuales Acumulados'!$F$10</f>
        <v>JEFE DE ADM. Y FINANZAS Y PERSONAL</v>
      </c>
      <c r="BZ5" t="str">
        <f>+'Gastos Mensuales Acumulados'!$F$11</f>
        <v>042-2834019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Sifim</cp:lastModifiedBy>
  <cp:lastPrinted>2008-03-27T19:02:07Z</cp:lastPrinted>
  <dcterms:created xsi:type="dcterms:W3CDTF">2008-02-28T21:05:06Z</dcterms:created>
  <dcterms:modified xsi:type="dcterms:W3CDTF">2013-11-29T21:15:55Z</dcterms:modified>
  <cp:category/>
  <cp:version/>
  <cp:contentType/>
  <cp:contentStatus/>
</cp:coreProperties>
</file>