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<sst xmlns="http://schemas.openxmlformats.org/spreadsheetml/2006/main" count="2219" uniqueCount="1207">
  <si>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</si>
  <si>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</si>
  <si>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</si>
  <si>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</si>
  <si>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</si>
  <si>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</si>
  <si>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</si>
  <si>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</si>
  <si>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</si>
  <si>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</si>
  <si>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</si>
  <si>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</si>
  <si>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</si>
  <si>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</si>
  <si>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</si>
  <si>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</si>
  <si>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</si>
  <si>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</si>
  <si>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</si>
  <si>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</si>
  <si>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</si>
  <si>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</si>
  <si>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</si>
  <si>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</si>
  <si>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</si>
  <si>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</si>
  <si>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</si>
  <si>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</si>
  <si>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</si>
  <si>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</si>
  <si>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</si>
  <si>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</si>
  <si>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</si>
  <si>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</si>
  <si>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</si>
  <si>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</si>
  <si>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</si>
  <si>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</si>
  <si>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</si>
  <si>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</si>
  <si>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</si>
  <si>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</si>
  <si>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</si>
  <si>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</si>
  <si>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</si>
  <si>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</si>
  <si>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</si>
  <si>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</si>
  <si>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</si>
  <si>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</si>
  <si>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</si>
  <si>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</si>
  <si>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</si>
  <si>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</si>
  <si>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</si>
  <si>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</si>
  <si>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</si>
  <si>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</si>
  <si>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</si>
  <si>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</si>
  <si>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</si>
  <si>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</si>
  <si>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</si>
  <si>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</si>
  <si>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</si>
  <si>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</si>
  <si>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</si>
  <si>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</si>
  <si>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</si>
  <si>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</si>
  <si>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</si>
  <si>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</si>
  <si>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</si>
  <si>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</si>
  <si>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</si>
  <si>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</si>
  <si>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</si>
  <si>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</si>
  <si>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</si>
  <si>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</si>
  <si>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</si>
  <si>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</si>
  <si>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</si>
  <si>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</si>
  <si>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</si>
  <si>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</si>
  <si>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</si>
  <si>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</si>
  <si>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</si>
  <si>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</si>
  <si>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</si>
  <si>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</si>
  <si>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</si>
  <si>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</si>
  <si>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</si>
  <si>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</si>
  <si>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</si>
  <si>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</si>
  <si>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</si>
  <si>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</si>
  <si>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</si>
  <si>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</si>
  <si>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</si>
  <si>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</si>
  <si>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</si>
  <si>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</si>
  <si>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</si>
  <si>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</si>
  <si>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</si>
  <si>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</si>
  <si>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</si>
  <si>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</si>
  <si>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</si>
  <si>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</si>
  <si>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</si>
  <si>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</si>
  <si>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</si>
  <si>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</si>
  <si>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</si>
  <si>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</si>
  <si>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</si>
  <si>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</si>
  <si>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</si>
  <si>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</si>
  <si>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</si>
  <si>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</si>
  <si>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</si>
  <si>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</si>
  <si>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</si>
  <si>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</si>
  <si>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</si>
  <si>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</si>
  <si>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</si>
  <si>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</si>
  <si>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</si>
  <si>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</si>
  <si>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</si>
  <si>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</si>
  <si>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</si>
  <si>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</si>
  <si>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</si>
  <si>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</si>
  <si>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</si>
  <si>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</si>
  <si>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</si>
  <si>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</si>
  <si>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</si>
  <si>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</si>
  <si>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</si>
  <si>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</si>
  <si>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</si>
  <si>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</si>
  <si>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</si>
  <si>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</si>
  <si>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</si>
  <si>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</si>
  <si>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</si>
  <si>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</si>
  <si>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</si>
  <si>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</si>
  <si>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</si>
  <si>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</si>
  <si>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</si>
  <si>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</si>
  <si>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</si>
  <si>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</si>
  <si>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</si>
  <si>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</si>
  <si>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</si>
  <si>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</si>
  <si>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</si>
  <si>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</si>
  <si>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</si>
  <si>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</si>
  <si>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</si>
  <si>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</si>
  <si>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</si>
  <si>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</si>
  <si>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</si>
  <si>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</si>
  <si>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</si>
  <si>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</si>
  <si>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</si>
  <si>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</si>
  <si>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</si>
  <si>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</si>
  <si>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</si>
  <si>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</si>
  <si>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</si>
  <si>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</si>
  <si>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</si>
  <si>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</si>
  <si>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</si>
  <si>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</si>
  <si>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</si>
  <si>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</si>
  <si>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</si>
  <si>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</si>
  <si>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</si>
  <si>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</si>
  <si>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</si>
  <si>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</si>
  <si>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</si>
  <si>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</si>
  <si>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</si>
  <si>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</si>
  <si>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</si>
  <si>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</si>
  <si>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</si>
  <si>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</si>
  <si>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</si>
  <si>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</si>
  <si>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</si>
  <si>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</si>
  <si>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</si>
  <si>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</si>
  <si>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</si>
  <si>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</si>
  <si>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</si>
  <si>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</si>
  <si>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</si>
  <si>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</si>
  <si>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</si>
  <si>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</si>
  <si>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</si>
  <si>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</si>
  <si>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</si>
  <si>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</si>
  <si>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</si>
  <si>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</si>
  <si>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</si>
  <si>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</si>
  <si>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</si>
  <si>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</si>
  <si>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</si>
  <si>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</si>
  <si>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</si>
  <si>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</si>
  <si>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</si>
  <si>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</si>
  <si>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</si>
  <si>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</si>
  <si>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</si>
  <si>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</si>
  <si>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</si>
  <si>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</si>
  <si>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</si>
  <si>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</si>
  <si>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</si>
  <si>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</si>
  <si>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</si>
  <si>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</si>
  <si>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</si>
  <si>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</si>
  <si>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</si>
  <si>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</si>
  <si>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</si>
  <si>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</si>
  <si>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</si>
  <si>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</si>
  <si>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</si>
  <si>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</si>
  <si>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</si>
  <si>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</si>
  <si>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</si>
  <si>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</si>
  <si>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</si>
  <si>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</si>
  <si>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</si>
  <si>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</si>
  <si>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</si>
  <si>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</si>
  <si>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</si>
  <si>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</si>
  <si>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</si>
  <si>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</si>
  <si>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</si>
  <si>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</si>
  <si>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</si>
  <si>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</si>
  <si>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</si>
  <si>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</si>
  <si>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</si>
  <si>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</si>
  <si>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</si>
  <si>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</si>
  <si>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</si>
  <si>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</si>
  <si>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</si>
  <si>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</si>
  <si>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</si>
  <si>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</si>
  <si>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</si>
  <si>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</si>
  <si>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</si>
  <si>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</si>
  <si>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</si>
  <si>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</si>
  <si>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</si>
  <si>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</si>
  <si>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</si>
  <si>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</si>
  <si>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</si>
  <si>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</si>
  <si>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</si>
  <si>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</si>
  <si>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</si>
  <si>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</si>
  <si>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</si>
  <si>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</si>
  <si>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</si>
  <si>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</si>
  <si>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</si>
  <si>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</si>
  <si>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</si>
  <si>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</si>
  <si>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</si>
  <si>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</si>
  <si>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</si>
  <si>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</si>
  <si>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</si>
  <si>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</si>
  <si>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</si>
  <si>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</si>
  <si>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</si>
  <si>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</si>
  <si>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</si>
  <si>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</si>
  <si>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</si>
  <si>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</si>
  <si>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</si>
  <si>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</si>
  <si>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</si>
  <si>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</si>
  <si>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</si>
  <si>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</si>
  <si>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</si>
  <si>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</si>
  <si>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</si>
  <si>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</si>
  <si>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</si>
  <si>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</si>
  <si>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</si>
  <si>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</si>
  <si>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</si>
  <si>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</si>
  <si>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</si>
  <si>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</si>
  <si>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</si>
  <si>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</si>
  <si>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</si>
  <si>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</si>
  <si>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</si>
  <si>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</si>
  <si>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</si>
  <si>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</si>
  <si>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</si>
  <si>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</si>
  <si>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</si>
  <si>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</si>
  <si>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</si>
  <si>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</si>
  <si>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</si>
  <si>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</si>
  <si>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</si>
  <si>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</si>
  <si>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</si>
  <si>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</si>
  <si>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</si>
  <si>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</si>
  <si>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</si>
  <si>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</si>
  <si>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</si>
  <si>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</si>
  <si>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</si>
  <si>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</si>
  <si>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</si>
  <si>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</si>
  <si>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</si>
  <si>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</si>
  <si>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</si>
  <si>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</si>
  <si>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</si>
  <si>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</si>
  <si>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</si>
  <si>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</si>
  <si>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</si>
  <si>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</si>
  <si>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</si>
  <si>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</si>
  <si>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</si>
  <si>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</si>
  <si>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</si>
  <si>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</si>
  <si>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</si>
  <si>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</si>
  <si>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</si>
  <si>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</si>
  <si>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</si>
  <si>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</si>
  <si>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</si>
  <si>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</si>
  <si>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</si>
  <si>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</si>
  <si>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</si>
  <si>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</si>
  <si>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</si>
  <si>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</si>
  <si>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</si>
  <si>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</si>
  <si>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</si>
  <si>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</si>
  <si>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</si>
  <si>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</si>
  <si>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</si>
  <si>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</si>
  <si>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</si>
  <si>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</si>
  <si>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</si>
  <si>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</si>
  <si>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</si>
  <si>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</si>
  <si>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</si>
  <si>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</si>
  <si>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</si>
  <si>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</si>
  <si>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</si>
  <si>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</si>
  <si>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</si>
  <si>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</si>
  <si>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</si>
  <si>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</si>
  <si>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</si>
  <si>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</si>
  <si>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</si>
  <si>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</si>
  <si>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</si>
  <si>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</si>
  <si>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</si>
  <si>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</si>
  <si>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</si>
  <si>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</si>
  <si>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</si>
  <si>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</si>
  <si>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</si>
  <si>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</si>
  <si>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</si>
  <si>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</si>
  <si>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</si>
  <si>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</si>
  <si>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</si>
  <si>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</si>
  <si>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</si>
  <si>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</si>
  <si>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</si>
  <si>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</si>
  <si>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</si>
  <si>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</si>
  <si>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</si>
  <si>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</si>
  <si>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</si>
  <si>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</si>
  <si>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</si>
  <si>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</si>
  <si>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</si>
  <si>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</si>
  <si>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</si>
  <si>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</si>
  <si>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</si>
  <si>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</si>
  <si>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</si>
  <si>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</si>
  <si>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</si>
  <si>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</si>
  <si>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</si>
  <si>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</si>
  <si>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</si>
  <si>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</si>
  <si>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</si>
  <si>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</si>
  <si>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</si>
  <si>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</si>
  <si>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</si>
  <si>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</si>
  <si>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</si>
  <si>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</si>
  <si>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</si>
  <si>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</si>
  <si>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</si>
  <si>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</si>
  <si>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</si>
  <si>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</si>
  <si>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</si>
  <si>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</si>
  <si>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</si>
  <si>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</si>
  <si>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</si>
  <si>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</si>
  <si>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</si>
  <si>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</si>
  <si>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</si>
  <si>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</si>
  <si>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</si>
  <si>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</si>
  <si>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</si>
  <si>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</si>
  <si>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</si>
  <si>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</si>
  <si>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</si>
  <si>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</si>
  <si>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</si>
  <si>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</si>
  <si>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</si>
  <si>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</si>
  <si>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</si>
  <si>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</si>
  <si>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</si>
  <si>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</si>
  <si>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</si>
  <si>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</si>
  <si>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</si>
  <si>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</si>
  <si>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</si>
  <si>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</si>
  <si>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</si>
  <si>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</si>
  <si>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</si>
  <si>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</si>
  <si>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</si>
  <si>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</si>
  <si>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</si>
  <si>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</si>
  <si>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</si>
  <si>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</si>
  <si>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</si>
  <si>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</si>
  <si>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</si>
  <si>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</si>
  <si>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</si>
  <si>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</si>
  <si>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</si>
  <si>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</si>
  <si>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</si>
  <si>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</si>
  <si>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</si>
  <si>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</si>
  <si>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</si>
  <si>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</si>
  <si>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</si>
  <si>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</si>
  <si>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</si>
  <si>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</si>
  <si>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</si>
  <si>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</si>
  <si>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</si>
  <si>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</si>
  <si>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</si>
  <si>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</si>
  <si>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</si>
  <si>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</si>
  <si>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</si>
  <si>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</si>
  <si>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</si>
  <si>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</si>
  <si>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</si>
  <si>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</si>
  <si>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</si>
  <si>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</si>
  <si>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</si>
  <si>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</si>
  <si>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</si>
  <si>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</si>
  <si>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</si>
  <si>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</si>
  <si>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</si>
  <si>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</si>
  <si>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</si>
  <si>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</si>
  <si>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</si>
  <si>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</si>
  <si>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</si>
  <si>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</si>
  <si>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</si>
  <si>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</si>
  <si>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</si>
  <si>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</si>
  <si>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</si>
  <si>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</si>
  <si>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</si>
  <si>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</si>
  <si>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</si>
  <si>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</si>
  <si>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</si>
  <si>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</si>
  <si>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</si>
  <si>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</si>
  <si>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</si>
  <si>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</si>
  <si>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</si>
  <si>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</si>
  <si>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</si>
  <si>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</si>
  <si>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</si>
  <si>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</si>
  <si>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</si>
  <si>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</si>
  <si>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</si>
  <si>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</si>
  <si>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</si>
  <si>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</si>
  <si>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</si>
  <si>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</si>
  <si>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</si>
  <si>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</si>
  <si>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</si>
  <si>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</si>
  <si>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</si>
  <si>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</si>
  <si>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</si>
  <si>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</si>
  <si>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</si>
  <si>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</si>
  <si>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</si>
  <si>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</si>
  <si>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</si>
  <si>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</si>
  <si>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</si>
  <si>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</si>
  <si>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</si>
  <si>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</si>
  <si>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</si>
  <si>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</si>
  <si>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</si>
  <si>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</si>
  <si>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</si>
  <si>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</si>
  <si>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</si>
  <si>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</si>
  <si>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</si>
  <si>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</si>
  <si>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</si>
  <si>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</si>
  <si>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</si>
  <si>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</si>
  <si>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</si>
  <si>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</si>
  <si>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</si>
  <si>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</si>
  <si>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</si>
  <si>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</si>
  <si>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</si>
  <si>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</si>
  <si>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</si>
  <si>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</si>
  <si>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</si>
  <si>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</si>
  <si>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</si>
  <si>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</si>
  <si>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</si>
  <si>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</si>
  <si>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</si>
  <si>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</si>
  <si>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</si>
  <si>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</si>
  <si>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</si>
  <si>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</si>
  <si>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</si>
  <si>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</si>
  <si>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</si>
  <si>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</si>
  <si>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</si>
  <si>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</si>
  <si>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</si>
  <si>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</si>
  <si>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</si>
  <si>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</si>
  <si>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</si>
  <si>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</si>
  <si>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</si>
  <si>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</si>
  <si>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</si>
  <si>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</si>
  <si>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</si>
  <si>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</si>
  <si>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</si>
  <si>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</si>
  <si>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</si>
  <si>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</si>
  <si>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</si>
  <si>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</si>
  <si>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</si>
  <si>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</si>
  <si>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</si>
  <si>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</si>
  <si>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</si>
  <si>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</si>
  <si>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</si>
  <si>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</si>
  <si>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</si>
  <si>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</si>
  <si>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</si>
  <si>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</si>
  <si>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</si>
  <si>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</si>
  <si>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</si>
  <si>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</si>
  <si>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</si>
  <si>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</si>
  <si>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</si>
  <si>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</si>
  <si>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</si>
  <si>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</si>
  <si>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</si>
  <si>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</si>
  <si>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</si>
  <si>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</si>
  <si>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</si>
  <si>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</si>
  <si>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</si>
  <si>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</si>
  <si>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</si>
  <si>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</si>
  <si>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</si>
  <si>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</si>
  <si>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</si>
  <si>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</si>
  <si>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</si>
  <si>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</si>
  <si>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</si>
  <si>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</si>
  <si>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</si>
  <si>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</si>
  <si>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</si>
  <si>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</si>
  <si>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</si>
  <si>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</si>
  <si>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</si>
  <si>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</si>
  <si>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</si>
  <si>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</si>
  <si>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</si>
  <si>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</si>
  <si>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</si>
  <si>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</si>
  <si>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</si>
  <si>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</si>
  <si>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</si>
  <si>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</si>
  <si>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</si>
  <si>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</si>
  <si>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</si>
  <si>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</si>
  <si>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</si>
  <si>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</si>
  <si>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</si>
  <si>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</si>
  <si>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</si>
  <si>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</si>
  <si>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</si>
  <si>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</si>
  <si>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</si>
  <si>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</si>
  <si>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</si>
  <si>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</si>
  <si>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</si>
  <si>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</si>
  <si>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</si>
  <si>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</si>
  <si>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</si>
  <si>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</si>
  <si>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</si>
  <si>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</si>
  <si>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</si>
  <si>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</si>
  <si>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</si>
  <si>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</si>
  <si>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</si>
  <si>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</si>
  <si>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</si>
  <si>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</si>
  <si>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</si>
  <si>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</si>
  <si>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</si>
  <si>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</si>
  <si>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</si>
  <si>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</si>
  <si>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</si>
  <si>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</si>
  <si>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</si>
  <si>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</si>
  <si>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</si>
  <si>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</si>
  <si>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</si>
  <si>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</si>
  <si>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</si>
  <si>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</si>
  <si>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</si>
  <si>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</si>
  <si>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</si>
  <si>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</si>
  <si>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</si>
  <si>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</si>
  <si>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</si>
  <si>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</si>
  <si>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</si>
  <si>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</si>
  <si>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</si>
  <si>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</si>
  <si>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</si>
  <si>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</si>
  <si>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</si>
  <si>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</si>
  <si>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</si>
  <si>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</si>
  <si>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</si>
  <si>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</si>
  <si>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</si>
  <si>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</si>
  <si>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</si>
  <si>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</si>
  <si>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</si>
  <si>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</si>
  <si>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</si>
  <si>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</si>
  <si>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</si>
  <si>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</si>
  <si>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</si>
  <si>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</si>
  <si>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</si>
  <si>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</si>
  <si>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</si>
  <si>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</si>
  <si>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</si>
  <si>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</si>
  <si>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</si>
  <si>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</si>
  <si>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</si>
  <si>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</si>
  <si>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</si>
  <si>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</si>
  <si>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</si>
  <si>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</si>
  <si>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</si>
  <si>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</si>
  <si>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</si>
  <si>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</si>
  <si>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</si>
  <si>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</si>
  <si>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</si>
  <si>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</si>
  <si>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</si>
  <si>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</si>
  <si>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</si>
  <si>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</si>
  <si>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</si>
  <si>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</si>
  <si>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</si>
  <si>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</si>
  <si>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</si>
  <si>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</si>
  <si>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</si>
  <si>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</si>
  <si>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</si>
  <si>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</si>
  <si>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</si>
  <si>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</si>
  <si>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</si>
  <si>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</si>
  <si>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</si>
  <si>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</si>
  <si>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</si>
  <si>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</si>
  <si>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</si>
  <si>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</si>
  <si>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</si>
  <si>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</si>
  <si>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</si>
  <si>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</si>
  <si>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</si>
  <si>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</si>
  <si>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</si>
  <si>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</si>
  <si>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</si>
  <si>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</si>
  <si>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</si>
  <si>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</si>
  <si>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</si>
  <si>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</si>
  <si>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</si>
  <si>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</si>
  <si>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</si>
  <si>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</si>
  <si>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</si>
  <si>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</si>
  <si>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</si>
  <si>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</si>
  <si>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</si>
  <si>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</si>
  <si>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</si>
  <si>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</si>
  <si>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</si>
  <si>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</si>
  <si>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</si>
  <si>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</si>
  <si>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</si>
  <si>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</si>
  <si>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</si>
  <si>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</si>
  <si>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</si>
  <si>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</si>
  <si>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</si>
  <si>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</si>
  <si>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</si>
  <si>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</si>
  <si>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</si>
  <si>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</si>
  <si>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</si>
  <si>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</si>
  <si>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</si>
  <si>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</si>
  <si>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</si>
  <si>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</si>
  <si>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</si>
  <si>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</si>
  <si>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</si>
  <si>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</si>
  <si>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</si>
  <si>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</si>
  <si>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</si>
  <si>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</si>
  <si>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</si>
  <si>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</si>
  <si>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</si>
  <si>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</si>
  <si>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</si>
  <si>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</si>
  <si>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</si>
  <si>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</si>
  <si>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</si>
  <si>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</si>
  <si>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</si>
  <si>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</si>
  <si>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</si>
  <si>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</si>
  <si>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</si>
  <si>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</si>
  <si>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</si>
  <si>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</si>
  <si>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</si>
  <si>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</si>
  <si>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</si>
  <si>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</si>
  <si>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</si>
  <si>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</si>
  <si>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</si>
  <si>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</si>
  <si>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</si>
  <si>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</si>
  <si>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</si>
  <si>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</si>
  <si>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</si>
  <si>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</si>
  <si>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</si>
  <si>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</si>
  <si>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</si>
  <si>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</si>
  <si>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</si>
  <si>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</si>
  <si>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</si>
  <si>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</si>
  <si>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</si>
  <si>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</si>
  <si>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</si>
  <si>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</si>
  <si>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</si>
  <si>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</si>
  <si>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</si>
  <si>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</si>
  <si>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</si>
  <si>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</si>
  <si>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</si>
  <si>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</si>
  <si>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</si>
  <si>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</si>
  <si>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</si>
  <si>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</si>
  <si>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</si>
  <si>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</si>
  <si>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</si>
  <si>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</si>
  <si>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</si>
  <si>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</si>
  <si>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</si>
  <si>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</si>
  <si>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</si>
  <si>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</si>
  <si>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</si>
  <si>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</si>
  <si>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</si>
  <si>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</si>
  <si>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</si>
  <si>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</si>
  <si>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</si>
  <si>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</si>
  <si>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</si>
  <si>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</si>
  <si>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</si>
  <si>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</si>
  <si>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</si>
  <si>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</si>
  <si>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</si>
  <si>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</si>
  <si>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</si>
  <si>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</si>
  <si>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</si>
  <si>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</si>
  <si>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</si>
  <si>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</si>
  <si>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</si>
  <si>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</si>
  <si>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</si>
  <si>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</si>
  <si>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</si>
  <si>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</si>
  <si>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</si>
  <si>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</si>
  <si>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</si>
  <si>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</si>
  <si>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</si>
  <si>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</si>
  <si>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</si>
  <si>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</si>
  <si>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</si>
  <si>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</si>
  <si>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</si>
  <si>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</si>
  <si>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</si>
  <si>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</si>
  <si>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</si>
  <si>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</si>
  <si>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</si>
  <si>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</si>
  <si>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</si>
  <si>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</si>
  <si>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</si>
  <si>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</si>
  <si>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</si>
  <si>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</si>
  <si>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</si>
  <si>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</si>
  <si>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</si>
  <si>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</si>
  <si>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</si>
  <si>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</si>
  <si>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</si>
  <si>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</si>
  <si>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</si>
  <si>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</si>
  <si>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</si>
  <si>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</si>
  <si>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</si>
  <si>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</si>
  <si>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</si>
  <si>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</si>
  <si>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</si>
  <si>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</si>
  <si>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</si>
  <si>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</si>
  <si>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</si>
  <si>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</si>
  <si>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</si>
  <si>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</si>
  <si>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</si>
  <si>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</si>
  <si>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</si>
  <si>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</si>
  <si>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</si>
  <si>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</si>
  <si>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</si>
  <si>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</si>
  <si>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</si>
  <si>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</si>
  <si>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</si>
  <si>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</si>
  <si>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</si>
  <si>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</si>
  <si>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</si>
  <si>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</si>
  <si>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</si>
  <si>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</si>
  <si>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</si>
  <si>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</si>
  <si>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</si>
  <si>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</si>
  <si>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</si>
  <si>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</si>
  <si>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</si>
  <si>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</si>
  <si>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</si>
  <si>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</si>
  <si>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</si>
  <si>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</si>
  <si>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</si>
  <si>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</si>
  <si>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</si>
  <si>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</si>
  <si>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</si>
  <si>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</si>
  <si>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</si>
  <si>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</si>
  <si>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</si>
  <si>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</si>
  <si>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</si>
  <si>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</si>
  <si>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</si>
  <si>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</si>
  <si>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</si>
  <si>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</si>
  <si>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</si>
  <si>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</si>
  <si>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</si>
  <si>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</si>
  <si>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</si>
  <si>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</si>
  <si>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</si>
  <si>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</si>
  <si>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</si>
  <si>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</si>
  <si>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</si>
  <si>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</si>
  <si>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</si>
  <si>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</si>
  <si>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</si>
  <si>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</si>
  <si>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</si>
  <si>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</si>
  <si>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</si>
  <si>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</si>
  <si>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</si>
  <si>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</si>
  <si>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</si>
  <si>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</si>
  <si>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</si>
  <si>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</si>
  <si>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</si>
  <si>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</si>
  <si>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</si>
  <si>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</si>
  <si>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</si>
  <si>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</si>
  <si>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</si>
  <si>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</si>
  <si>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</si>
  <si>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</si>
  <si>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</si>
  <si>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</si>
  <si>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</si>
  <si>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</si>
  <si>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</si>
  <si>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</si>
  <si>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</si>
  <si>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</si>
  <si>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</si>
  <si>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</si>
  <si>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</si>
  <si>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</si>
  <si>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</si>
  <si>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</si>
  <si>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</si>
  <si>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</si>
  <si>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</si>
  <si>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</si>
  <si>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</si>
  <si>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</si>
  <si>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</si>
  <si>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</si>
  <si>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</si>
  <si>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</si>
  <si>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</si>
  <si>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</si>
  <si>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</si>
  <si>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</si>
  <si>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</si>
  <si>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</si>
  <si>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</si>
  <si>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</si>
  <si>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</si>
  <si>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</si>
  <si>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</si>
  <si>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</si>
  <si>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</si>
  <si>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</si>
  <si>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</si>
  <si>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</si>
  <si>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</si>
  <si>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</si>
  <si>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</si>
  <si>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</si>
  <si>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</si>
  <si>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</si>
  <si>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</si>
  <si>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GASTOS MENSUALES</t>
  </si>
  <si>
    <t>INFORME  DE  GASTOS  MUNICIPALES  ACUMULADOS  -   Ley Nº20.237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</si>
  <si>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Cementerio.</t>
    </r>
  </si>
  <si>
    <t>MARGARITA TOBAR AQUEVEQUE</t>
  </si>
  <si>
    <t>JEFE DE ADM. Y FINANZAS Y PERSONAL</t>
  </si>
  <si>
    <t>042-2834019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</si>
</sst>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6">
      <selection activeCell="C3" sqref="C3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1203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1201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50">
      <selection activeCell="G68" sqref="G68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1202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829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97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342410</v>
      </c>
      <c r="H17" s="89">
        <f>SUM(H18:H21)</f>
        <v>522964</v>
      </c>
      <c r="I17" s="89">
        <f>SUM(I18:I21)</f>
        <v>1028549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208163</v>
      </c>
      <c r="H18" s="93">
        <v>268039</v>
      </c>
      <c r="I18" s="93">
        <v>333440</v>
      </c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47113</v>
      </c>
      <c r="H19" s="93">
        <v>244749</v>
      </c>
      <c r="I19" s="93">
        <v>338051</v>
      </c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13631</v>
      </c>
      <c r="H20" s="93">
        <v>10176</v>
      </c>
      <c r="I20" s="93">
        <v>357058</v>
      </c>
      <c r="J20" s="93"/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73503</v>
      </c>
      <c r="H21" s="93"/>
      <c r="I21" s="93"/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279784</v>
      </c>
      <c r="H22" s="89">
        <f>SUM(H23:H34)</f>
        <v>101351</v>
      </c>
      <c r="I22" s="89">
        <f>SUM(I23:I34)</f>
        <v>127738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2365</v>
      </c>
      <c r="H23" s="93"/>
      <c r="I23" s="93">
        <v>8604</v>
      </c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11273</v>
      </c>
      <c r="H24" s="93">
        <v>3711</v>
      </c>
      <c r="I24" s="93">
        <v>14482</v>
      </c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53746</v>
      </c>
      <c r="H25" s="93">
        <v>10382</v>
      </c>
      <c r="I25" s="93">
        <v>1000</v>
      </c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19945</v>
      </c>
      <c r="H26" s="93">
        <v>44407</v>
      </c>
      <c r="I26" s="93">
        <v>34216</v>
      </c>
      <c r="J26" s="93"/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52555</v>
      </c>
      <c r="H27" s="93">
        <v>14322</v>
      </c>
      <c r="I27" s="93">
        <v>23131</v>
      </c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19191</v>
      </c>
      <c r="H28" s="93">
        <v>10277</v>
      </c>
      <c r="I28" s="93">
        <v>1676</v>
      </c>
      <c r="J28" s="93"/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3204</v>
      </c>
      <c r="H29" s="93">
        <v>1201</v>
      </c>
      <c r="I29" s="93"/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100216</v>
      </c>
      <c r="H30" s="93">
        <v>2155</v>
      </c>
      <c r="I30" s="93">
        <v>1384</v>
      </c>
      <c r="J30" s="93"/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8509</v>
      </c>
      <c r="H31" s="93">
        <v>629</v>
      </c>
      <c r="I31" s="93">
        <v>36664</v>
      </c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901</v>
      </c>
      <c r="H32" s="93">
        <v>30</v>
      </c>
      <c r="I32" s="93">
        <v>29</v>
      </c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7631</v>
      </c>
      <c r="H33" s="93">
        <v>13937</v>
      </c>
      <c r="I33" s="93">
        <v>6160</v>
      </c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248</v>
      </c>
      <c r="H34" s="93">
        <v>300</v>
      </c>
      <c r="I34" s="93">
        <v>392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35</v>
      </c>
      <c r="H35" s="89">
        <f>SUM(H36:H37)</f>
        <v>0</v>
      </c>
      <c r="I35" s="89">
        <f>SUM(I36:I37)</f>
        <v>4358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/>
      <c r="H36" s="93"/>
      <c r="I36" s="93">
        <v>4358</v>
      </c>
      <c r="J36" s="93"/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35</v>
      </c>
      <c r="H37" s="93"/>
      <c r="I37" s="93"/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331474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39920</v>
      </c>
      <c r="H39" s="93"/>
      <c r="I39" s="93"/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291554</v>
      </c>
      <c r="H40" s="93"/>
      <c r="I40" s="93"/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/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/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/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/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/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209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25</v>
      </c>
      <c r="H48" s="93"/>
      <c r="I48" s="93"/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/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184</v>
      </c>
      <c r="H50" s="93"/>
      <c r="I50" s="93"/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27837</v>
      </c>
      <c r="H51" s="89">
        <f>SUM(H52:H59)</f>
        <v>944</v>
      </c>
      <c r="I51" s="89">
        <f>SUM(I52:I59)</f>
        <v>4925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4000</v>
      </c>
      <c r="H52" s="93"/>
      <c r="I52" s="93"/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/>
      <c r="H53" s="93"/>
      <c r="I53" s="93"/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21990</v>
      </c>
      <c r="H54" s="93"/>
      <c r="I54" s="93"/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254</v>
      </c>
      <c r="H55" s="93"/>
      <c r="I55" s="93">
        <v>1167</v>
      </c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/>
      <c r="H56" s="93">
        <v>655</v>
      </c>
      <c r="I56" s="93">
        <v>1071</v>
      </c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1593</v>
      </c>
      <c r="H57" s="93">
        <v>289</v>
      </c>
      <c r="I57" s="93">
        <v>2687</v>
      </c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/>
      <c r="H58" s="93"/>
      <c r="I58" s="93"/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/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/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/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/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/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451397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/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451397</v>
      </c>
      <c r="H67" s="93"/>
      <c r="I67" s="93"/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/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/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/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/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/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/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/>
      <c r="H76" s="93"/>
      <c r="I76" s="93"/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/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/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/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/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/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/>
      <c r="H83" s="93"/>
      <c r="I83" s="93"/>
      <c r="J83" s="93"/>
      <c r="K83" s="63" t="s">
        <v>1200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/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/>
      <c r="H85" s="93"/>
      <c r="I85" s="93"/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1433146</v>
      </c>
      <c r="H87" s="19">
        <f>SUM(H17+H22+H35+H38+H45+H47+H51+H60+H65+H69+H74+H81+H86)</f>
        <v>625259</v>
      </c>
      <c r="I87" s="19">
        <f>SUM(I17+I22+I35+I38+I45+I47+I51+I60+I65+I69+I74+I81+I86)</f>
        <v>1165570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Pinto</v>
      </c>
      <c r="D2" s="56"/>
    </row>
    <row r="3" spans="2:4" ht="15.75">
      <c r="B3" s="54" t="s">
        <v>1186</v>
      </c>
      <c r="C3" s="55" t="str">
        <f>'Gastos Mensuales Acumulados'!F6</f>
        <v>JUNIO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JUNIO</v>
      </c>
      <c r="C2" s="3" t="str">
        <f>VLOOKUP(D2,LBUSCAR,2,0)</f>
        <v>08411</v>
      </c>
      <c r="D2" s="3" t="str">
        <f>'Gastos Mensuales Acumulados'!F4</f>
        <v>Pinto</v>
      </c>
      <c r="E2">
        <f>'Gastos Mensuales Acumulados'!G17</f>
        <v>342410</v>
      </c>
      <c r="F2">
        <f>'Gastos Mensuales Acumulados'!G18</f>
        <v>208163</v>
      </c>
      <c r="G2">
        <f>'Gastos Mensuales Acumulados'!G19</f>
        <v>47113</v>
      </c>
      <c r="H2">
        <f>'Gastos Mensuales Acumulados'!G20</f>
        <v>13631</v>
      </c>
      <c r="I2">
        <f>'Gastos Mensuales Acumulados'!G21</f>
        <v>73503</v>
      </c>
      <c r="J2">
        <f>'Gastos Mensuales Acumulados'!G22</f>
        <v>279784</v>
      </c>
      <c r="K2">
        <f>'Gastos Mensuales Acumulados'!G23</f>
        <v>2365</v>
      </c>
      <c r="L2">
        <f>'Gastos Mensuales Acumulados'!G24</f>
        <v>11273</v>
      </c>
      <c r="M2">
        <f>'Gastos Mensuales Acumulados'!G25</f>
        <v>53746</v>
      </c>
      <c r="N2">
        <f>'Gastos Mensuales Acumulados'!G26</f>
        <v>19945</v>
      </c>
      <c r="O2">
        <f>'Gastos Mensuales Acumulados'!G27</f>
        <v>52555</v>
      </c>
      <c r="P2">
        <f>'Gastos Mensuales Acumulados'!G28</f>
        <v>19191</v>
      </c>
      <c r="Q2">
        <f>'Gastos Mensuales Acumulados'!G29</f>
        <v>3204</v>
      </c>
      <c r="R2">
        <f>'Gastos Mensuales Acumulados'!G30</f>
        <v>100216</v>
      </c>
      <c r="S2">
        <f>'Gastos Mensuales Acumulados'!G31</f>
        <v>8509</v>
      </c>
      <c r="T2">
        <f>'Gastos Mensuales Acumulados'!G32</f>
        <v>901</v>
      </c>
      <c r="U2">
        <f>'Gastos Mensuales Acumulados'!G33</f>
        <v>7631</v>
      </c>
      <c r="V2">
        <f>'Gastos Mensuales Acumulados'!G34</f>
        <v>248</v>
      </c>
      <c r="W2">
        <f>'Gastos Mensuales Acumulados'!G35</f>
        <v>35</v>
      </c>
      <c r="X2">
        <f>'Gastos Mensuales Acumulados'!G36</f>
        <v>0</v>
      </c>
      <c r="Y2">
        <f>'Gastos Mensuales Acumulados'!G37</f>
        <v>35</v>
      </c>
      <c r="Z2">
        <f>'Gastos Mensuales Acumulados'!G38</f>
        <v>331474</v>
      </c>
      <c r="AA2">
        <f>'Gastos Mensuales Acumulados'!G39</f>
        <v>39920</v>
      </c>
      <c r="AB2">
        <f>'Gastos Mensuales Acumulados'!G40</f>
        <v>291554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209</v>
      </c>
      <c r="AJ2">
        <f>'Gastos Mensuales Acumulados'!G48</f>
        <v>25</v>
      </c>
      <c r="AK2">
        <f>'Gastos Mensuales Acumulados'!G49</f>
        <v>0</v>
      </c>
      <c r="AL2">
        <f>'Gastos Mensuales Acumulados'!G50</f>
        <v>184</v>
      </c>
      <c r="AM2">
        <f>'Gastos Mensuales Acumulados'!G51</f>
        <v>27837</v>
      </c>
      <c r="AN2">
        <f>'Gastos Mensuales Acumulados'!G52</f>
        <v>4000</v>
      </c>
      <c r="AO2">
        <f>'Gastos Mensuales Acumulados'!G53</f>
        <v>0</v>
      </c>
      <c r="AP2">
        <f>'Gastos Mensuales Acumulados'!G54</f>
        <v>21990</v>
      </c>
      <c r="AQ2">
        <f>'Gastos Mensuales Acumulados'!G55</f>
        <v>254</v>
      </c>
      <c r="AR2">
        <f>'Gastos Mensuales Acumulados'!G56</f>
        <v>0</v>
      </c>
      <c r="AS2">
        <f>'Gastos Mensuales Acumulados'!G57</f>
        <v>1593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451397</v>
      </c>
      <c r="BB2">
        <f>'Gastos Mensuales Acumulados'!G66</f>
        <v>0</v>
      </c>
      <c r="BC2">
        <f>'Gastos Mensuales Acumulados'!G67</f>
        <v>451397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1433146</v>
      </c>
      <c r="BX2" t="str">
        <f>+'Gastos Mensuales Acumulados'!$F$9</f>
        <v>MARGARITA TOBAR AQUEVEQUE</v>
      </c>
      <c r="BY2" t="str">
        <f>+'Gastos Mensuales Acumulados'!$F$10</f>
        <v>JEFE DE ADM. Y FINANZAS Y PERSONAL</v>
      </c>
      <c r="BZ2" t="str">
        <f>+'Gastos Mensuales Acumulados'!$F$11</f>
        <v>042-2834019</v>
      </c>
    </row>
    <row r="3" spans="1:78" ht="12.75">
      <c r="A3" t="str">
        <f>+'Gastos Mensuales Acumulados'!H16</f>
        <v>SALUD</v>
      </c>
      <c r="B3" t="str">
        <f>+'Gastos Mensuales Acumulados'!$F$6</f>
        <v>JUNIO</v>
      </c>
      <c r="C3" s="3" t="str">
        <f>VLOOKUP(D3,LBUSCAR,2,0)</f>
        <v>08411</v>
      </c>
      <c r="D3" s="3" t="str">
        <f>'Gastos Mensuales Acumulados'!F4</f>
        <v>Pinto</v>
      </c>
      <c r="E3">
        <f>'Gastos Mensuales Acumulados'!H17</f>
        <v>522964</v>
      </c>
      <c r="F3">
        <f>'Gastos Mensuales Acumulados'!H18</f>
        <v>268039</v>
      </c>
      <c r="G3">
        <f>'Gastos Mensuales Acumulados'!H19</f>
        <v>244749</v>
      </c>
      <c r="H3">
        <f>'Gastos Mensuales Acumulados'!H20</f>
        <v>10176</v>
      </c>
      <c r="I3">
        <f>'Gastos Mensuales Acumulados'!H21</f>
        <v>0</v>
      </c>
      <c r="J3">
        <f>'Gastos Mensuales Acumulados'!H22</f>
        <v>101351</v>
      </c>
      <c r="K3">
        <f>'Gastos Mensuales Acumulados'!H23</f>
        <v>0</v>
      </c>
      <c r="L3">
        <f>'Gastos Mensuales Acumulados'!H24</f>
        <v>3711</v>
      </c>
      <c r="M3">
        <f>'Gastos Mensuales Acumulados'!H25</f>
        <v>10382</v>
      </c>
      <c r="N3">
        <f>'Gastos Mensuales Acumulados'!H26</f>
        <v>44407</v>
      </c>
      <c r="O3">
        <f>'Gastos Mensuales Acumulados'!H27</f>
        <v>14322</v>
      </c>
      <c r="P3">
        <f>'Gastos Mensuales Acumulados'!H28</f>
        <v>10277</v>
      </c>
      <c r="Q3">
        <f>'Gastos Mensuales Acumulados'!H29</f>
        <v>1201</v>
      </c>
      <c r="R3">
        <f>'Gastos Mensuales Acumulados'!H30</f>
        <v>2155</v>
      </c>
      <c r="S3">
        <f>'Gastos Mensuales Acumulados'!H31</f>
        <v>629</v>
      </c>
      <c r="T3">
        <f>'Gastos Mensuales Acumulados'!H32</f>
        <v>30</v>
      </c>
      <c r="U3">
        <f>'Gastos Mensuales Acumulados'!H33</f>
        <v>13937</v>
      </c>
      <c r="V3">
        <f>'Gastos Mensuales Acumulados'!H34</f>
        <v>300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944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655</v>
      </c>
      <c r="AS3">
        <f>'Gastos Mensuales Acumulados'!H57</f>
        <v>289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625259</v>
      </c>
      <c r="BX3" t="str">
        <f>+'Gastos Mensuales Acumulados'!$F$9</f>
        <v>MARGARITA TOBAR AQUEVEQUE</v>
      </c>
      <c r="BY3" t="str">
        <f>+'Gastos Mensuales Acumulados'!$F$10</f>
        <v>JEFE DE ADM. Y FINANZAS Y PERSONAL</v>
      </c>
      <c r="BZ3" t="str">
        <f>+'Gastos Mensuales Acumulados'!$F$11</f>
        <v>042-2834019</v>
      </c>
    </row>
    <row r="4" spans="1:78" ht="12.75">
      <c r="A4" t="str">
        <f>+'Gastos Mensuales Acumulados'!I16</f>
        <v>EDUCACION</v>
      </c>
      <c r="B4" t="str">
        <f>+'Gastos Mensuales Acumulados'!$F$6</f>
        <v>JUNIO</v>
      </c>
      <c r="C4" s="3" t="str">
        <f>VLOOKUP(D4,LBUSCAR,2,0)</f>
        <v>08411</v>
      </c>
      <c r="D4" s="3" t="str">
        <f>'Gastos Mensuales Acumulados'!F4</f>
        <v>Pinto</v>
      </c>
      <c r="E4">
        <f>'Gastos Mensuales Acumulados'!I17</f>
        <v>1028549</v>
      </c>
      <c r="F4">
        <f>'Gastos Mensuales Acumulados'!I18</f>
        <v>333440</v>
      </c>
      <c r="G4">
        <f>'Gastos Mensuales Acumulados'!I19</f>
        <v>338051</v>
      </c>
      <c r="H4">
        <f>'Gastos Mensuales Acumulados'!I20</f>
        <v>357058</v>
      </c>
      <c r="I4">
        <f>'Gastos Mensuales Acumulados'!I21</f>
        <v>0</v>
      </c>
      <c r="J4">
        <f>'Gastos Mensuales Acumulados'!I22</f>
        <v>127738</v>
      </c>
      <c r="K4">
        <f>'Gastos Mensuales Acumulados'!I23</f>
        <v>8604</v>
      </c>
      <c r="L4">
        <f>'Gastos Mensuales Acumulados'!I24</f>
        <v>14482</v>
      </c>
      <c r="M4">
        <f>'Gastos Mensuales Acumulados'!I25</f>
        <v>1000</v>
      </c>
      <c r="N4">
        <f>'Gastos Mensuales Acumulados'!I26</f>
        <v>34216</v>
      </c>
      <c r="O4">
        <f>'Gastos Mensuales Acumulados'!I27</f>
        <v>23131</v>
      </c>
      <c r="P4">
        <f>'Gastos Mensuales Acumulados'!I28</f>
        <v>1676</v>
      </c>
      <c r="Q4">
        <f>'Gastos Mensuales Acumulados'!I29</f>
        <v>0</v>
      </c>
      <c r="R4">
        <f>'Gastos Mensuales Acumulados'!I30</f>
        <v>1384</v>
      </c>
      <c r="S4">
        <f>'Gastos Mensuales Acumulados'!I31</f>
        <v>36664</v>
      </c>
      <c r="T4">
        <f>'Gastos Mensuales Acumulados'!I32</f>
        <v>29</v>
      </c>
      <c r="U4">
        <f>'Gastos Mensuales Acumulados'!I33</f>
        <v>6160</v>
      </c>
      <c r="V4">
        <f>'Gastos Mensuales Acumulados'!I34</f>
        <v>392</v>
      </c>
      <c r="W4">
        <f>'Gastos Mensuales Acumulados'!I35</f>
        <v>4358</v>
      </c>
      <c r="X4">
        <f>'Gastos Mensuales Acumulados'!I36</f>
        <v>4358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4925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1167</v>
      </c>
      <c r="AR4">
        <f>'Gastos Mensuales Acumulados'!I56</f>
        <v>1071</v>
      </c>
      <c r="AS4">
        <f>'Gastos Mensuales Acumulados'!I57</f>
        <v>2687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1165570</v>
      </c>
      <c r="BX4" t="str">
        <f>+'Gastos Mensuales Acumulados'!$F$9</f>
        <v>MARGARITA TOBAR AQUEVEQUE</v>
      </c>
      <c r="BY4" t="str">
        <f>+'Gastos Mensuales Acumulados'!$F$10</f>
        <v>JEFE DE ADM. Y FINANZAS Y PERSONAL</v>
      </c>
      <c r="BZ4" t="str">
        <f>+'Gastos Mensuales Acumulados'!$F$11</f>
        <v>042-2834019</v>
      </c>
    </row>
    <row r="5" spans="1:78" ht="12.75">
      <c r="A5" t="str">
        <f>+'Gastos Mensuales Acumulados'!J16</f>
        <v>CEMENTERIO</v>
      </c>
      <c r="B5" t="str">
        <f>+'Gastos Mensuales Acumulados'!$F$6</f>
        <v>JUNIO</v>
      </c>
      <c r="C5" s="3" t="str">
        <f>VLOOKUP(D5,LBUSCAR,2,0)</f>
        <v>08411</v>
      </c>
      <c r="D5" s="3" t="str">
        <f>'Gastos Mensuales Acumulados'!F4</f>
        <v>Pinto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MARGARITA TOBAR AQUEVEQUE</v>
      </c>
      <c r="BY5" t="str">
        <f>+'Gastos Mensuales Acumulados'!$F$10</f>
        <v>JEFE DE ADM. Y FINANZAS Y PERSONAL</v>
      </c>
      <c r="BZ5" t="str">
        <f>+'Gastos Mensuales Acumulados'!$F$11</f>
        <v>042-2834019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Evelyn</cp:lastModifiedBy>
  <cp:lastPrinted>2008-03-27T19:02:07Z</cp:lastPrinted>
  <dcterms:created xsi:type="dcterms:W3CDTF">2008-02-28T21:05:06Z</dcterms:created>
  <dcterms:modified xsi:type="dcterms:W3CDTF">2014-07-09T21:07:55Z</dcterms:modified>
  <cp:category/>
  <cp:version/>
  <cp:contentType/>
  <cp:contentStatus/>
</cp:coreProperties>
</file>