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<sst xmlns="http://schemas.openxmlformats.org/spreadsheetml/2006/main" count="2219" uniqueCount="1207">
  <si>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</si>
  <si>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</si>
  <si>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</si>
  <si>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</si>
  <si>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</si>
  <si>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</si>
  <si>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</si>
  <si>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</si>
  <si>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</si>
  <si>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</si>
  <si>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</si>
  <si>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</si>
  <si>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</si>
  <si>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</si>
  <si>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</si>
  <si>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</si>
  <si>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</si>
  <si>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</si>
  <si>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</si>
  <si>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</si>
  <si>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</si>
  <si>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</si>
  <si>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</si>
  <si>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</si>
  <si>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</si>
  <si>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</si>
  <si>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</si>
  <si>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</si>
  <si>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</si>
  <si>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</si>
  <si>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</si>
  <si>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</si>
  <si>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</si>
  <si>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</si>
  <si>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</si>
  <si>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</si>
  <si>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</si>
  <si>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</si>
  <si>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</si>
  <si>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</si>
  <si>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</si>
  <si>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</si>
  <si>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</si>
  <si>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</si>
  <si>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</si>
  <si>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</si>
  <si>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</si>
  <si>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</si>
  <si>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</si>
  <si>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</si>
  <si>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</si>
  <si>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</si>
  <si>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</si>
  <si>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</si>
  <si>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</si>
  <si>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</si>
  <si>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</si>
  <si>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</si>
  <si>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</si>
  <si>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</si>
  <si>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</si>
  <si>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</si>
  <si>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</si>
  <si>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</si>
  <si>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</si>
  <si>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</si>
  <si>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</si>
  <si>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</si>
  <si>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</si>
  <si>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</si>
  <si>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</si>
  <si>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</si>
  <si>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</si>
  <si>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</si>
  <si>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</si>
  <si>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</si>
  <si>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</si>
  <si>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</si>
  <si>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</si>
  <si>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</si>
  <si>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</si>
  <si>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</si>
  <si>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</si>
  <si>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</si>
  <si>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</si>
  <si>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</si>
  <si>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</si>
  <si>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</si>
  <si>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</si>
  <si>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</si>
  <si>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</si>
  <si>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</si>
  <si>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</si>
  <si>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</si>
  <si>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</si>
  <si>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</si>
  <si>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</si>
  <si>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</si>
  <si>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</si>
  <si>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</si>
  <si>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</si>
  <si>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</si>
  <si>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</si>
  <si>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</si>
  <si>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</si>
  <si>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</si>
  <si>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</si>
  <si>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</si>
  <si>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</si>
  <si>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</si>
  <si>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</si>
  <si>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</si>
  <si>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</si>
  <si>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</si>
  <si>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</si>
  <si>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</si>
  <si>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</si>
  <si>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</si>
  <si>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</si>
  <si>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</si>
  <si>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</si>
  <si>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</si>
  <si>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</si>
  <si>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</si>
  <si>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</si>
  <si>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</si>
  <si>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</si>
  <si>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</si>
  <si>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</si>
  <si>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</si>
  <si>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</si>
  <si>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</si>
  <si>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</si>
  <si>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</si>
  <si>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</si>
  <si>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</si>
  <si>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</si>
  <si>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</si>
  <si>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</si>
  <si>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</si>
  <si>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</si>
  <si>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</si>
  <si>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</si>
  <si>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</si>
  <si>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</si>
  <si>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</si>
  <si>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</si>
  <si>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</si>
  <si>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</si>
  <si>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</si>
  <si>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</si>
  <si>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</si>
  <si>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</si>
  <si>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</si>
  <si>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</si>
  <si>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</si>
  <si>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</si>
  <si>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</si>
  <si>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</si>
  <si>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</si>
  <si>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</si>
  <si>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</si>
  <si>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</si>
  <si>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</si>
  <si>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</si>
  <si>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</si>
  <si>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</si>
  <si>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</si>
  <si>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</si>
  <si>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</si>
  <si>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</si>
  <si>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</si>
  <si>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</si>
  <si>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</si>
  <si>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</si>
  <si>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</si>
  <si>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</si>
  <si>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</si>
  <si>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</si>
  <si>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</si>
  <si>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</si>
  <si>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</si>
  <si>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</si>
  <si>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</si>
  <si>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</si>
  <si>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</si>
  <si>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</si>
  <si>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</si>
  <si>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</si>
  <si>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</si>
  <si>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</si>
  <si>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</si>
  <si>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</si>
  <si>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</si>
  <si>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</si>
  <si>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</si>
  <si>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</si>
  <si>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</si>
  <si>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</si>
  <si>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</si>
  <si>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</si>
  <si>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</si>
  <si>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</si>
  <si>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</si>
  <si>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</si>
  <si>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</si>
  <si>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</si>
  <si>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</si>
  <si>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</si>
  <si>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</si>
  <si>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</si>
  <si>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</si>
  <si>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</si>
  <si>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</si>
  <si>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</si>
  <si>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</si>
  <si>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</si>
  <si>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</si>
  <si>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</si>
  <si>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</si>
  <si>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</si>
  <si>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</si>
  <si>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</si>
  <si>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</si>
  <si>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</si>
  <si>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</si>
  <si>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</si>
  <si>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</si>
  <si>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</si>
  <si>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</si>
  <si>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</si>
  <si>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</si>
  <si>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</si>
  <si>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</si>
  <si>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</si>
  <si>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</si>
  <si>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</si>
  <si>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</si>
  <si>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</si>
  <si>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</si>
  <si>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</si>
  <si>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</si>
  <si>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</si>
  <si>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</si>
  <si>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</si>
  <si>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</si>
  <si>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</si>
  <si>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</si>
  <si>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</si>
  <si>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</si>
  <si>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</si>
  <si>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</si>
  <si>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</si>
  <si>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</si>
  <si>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</si>
  <si>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</si>
  <si>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</si>
  <si>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</si>
  <si>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</si>
  <si>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</si>
  <si>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</si>
  <si>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</si>
  <si>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</si>
  <si>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</si>
  <si>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</si>
  <si>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</si>
  <si>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</si>
  <si>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</si>
  <si>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</si>
  <si>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</si>
  <si>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</si>
  <si>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</si>
  <si>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</si>
  <si>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</si>
  <si>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</si>
  <si>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</si>
  <si>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</si>
  <si>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</si>
  <si>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</si>
  <si>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</si>
  <si>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</si>
  <si>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</si>
  <si>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</si>
  <si>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</si>
  <si>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</si>
  <si>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</si>
  <si>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</si>
  <si>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</si>
  <si>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</si>
  <si>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</si>
  <si>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</si>
  <si>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</si>
  <si>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</si>
  <si>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</si>
  <si>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</si>
  <si>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</si>
  <si>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</si>
  <si>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</si>
  <si>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</si>
  <si>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</si>
  <si>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</si>
  <si>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</si>
  <si>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</si>
  <si>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</si>
  <si>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</si>
  <si>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</si>
  <si>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</si>
  <si>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</si>
  <si>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</si>
  <si>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</si>
  <si>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</si>
  <si>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</si>
  <si>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</si>
  <si>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</si>
  <si>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</si>
  <si>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</si>
  <si>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</si>
  <si>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</si>
  <si>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</si>
  <si>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</si>
  <si>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</si>
  <si>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</si>
  <si>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</si>
  <si>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</si>
  <si>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</si>
  <si>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</si>
  <si>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</si>
  <si>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</si>
  <si>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</si>
  <si>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</si>
  <si>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</si>
  <si>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</si>
  <si>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</si>
  <si>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</si>
  <si>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</si>
  <si>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</si>
  <si>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</si>
  <si>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</si>
  <si>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</si>
  <si>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</si>
  <si>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</si>
  <si>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</si>
  <si>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</si>
  <si>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</si>
  <si>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</si>
  <si>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</si>
  <si>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</si>
  <si>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</si>
  <si>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</si>
  <si>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</si>
  <si>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</si>
  <si>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</si>
  <si>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</si>
  <si>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</si>
  <si>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</si>
  <si>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</si>
  <si>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</si>
  <si>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</si>
  <si>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</si>
  <si>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</si>
  <si>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</si>
  <si>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</si>
  <si>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</si>
  <si>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</si>
  <si>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</si>
  <si>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</si>
  <si>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</si>
  <si>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</si>
  <si>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</si>
  <si>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</si>
  <si>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</si>
  <si>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</si>
  <si>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</si>
  <si>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</si>
  <si>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</si>
  <si>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</si>
  <si>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</si>
  <si>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</si>
  <si>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</si>
  <si>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</si>
  <si>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</si>
  <si>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</si>
  <si>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</si>
  <si>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</si>
  <si>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</si>
  <si>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</si>
  <si>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</si>
  <si>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</si>
  <si>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</si>
  <si>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</si>
  <si>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</si>
  <si>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</si>
  <si>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</si>
  <si>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</si>
  <si>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</si>
  <si>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</si>
  <si>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</si>
  <si>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</si>
  <si>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</si>
  <si>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</si>
  <si>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</si>
  <si>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</si>
  <si>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</si>
  <si>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</si>
  <si>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</si>
  <si>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</si>
  <si>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</si>
  <si>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</si>
  <si>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</si>
  <si>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</si>
  <si>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</si>
  <si>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</si>
  <si>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</si>
  <si>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</si>
  <si>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</si>
  <si>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</si>
  <si>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</si>
  <si>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</si>
  <si>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</si>
  <si>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</si>
  <si>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</si>
  <si>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</si>
  <si>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</si>
  <si>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</si>
  <si>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</si>
  <si>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</si>
  <si>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</si>
  <si>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</si>
  <si>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</si>
  <si>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</si>
  <si>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</si>
  <si>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</si>
  <si>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</si>
  <si>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</si>
  <si>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</si>
  <si>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</si>
  <si>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</si>
  <si>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</si>
  <si>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</si>
  <si>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</si>
  <si>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</si>
  <si>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</si>
  <si>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</si>
  <si>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</si>
  <si>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</si>
  <si>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</si>
  <si>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</si>
  <si>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</si>
  <si>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</si>
  <si>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</si>
  <si>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</si>
  <si>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</si>
  <si>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</si>
  <si>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</si>
  <si>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</si>
  <si>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</si>
  <si>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</si>
  <si>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</si>
  <si>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</si>
  <si>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</si>
  <si>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</si>
  <si>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</si>
  <si>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</si>
  <si>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</si>
  <si>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</si>
  <si>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</si>
  <si>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</si>
  <si>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</si>
  <si>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</si>
  <si>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</si>
  <si>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</si>
  <si>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</si>
  <si>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</si>
  <si>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</si>
  <si>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</si>
  <si>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</si>
  <si>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</si>
  <si>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</si>
  <si>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</si>
  <si>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</si>
  <si>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</si>
  <si>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</si>
  <si>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</si>
  <si>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</si>
  <si>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</si>
  <si>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</si>
  <si>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</si>
  <si>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</si>
  <si>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</si>
  <si>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</si>
  <si>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</si>
  <si>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</si>
  <si>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</si>
  <si>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</si>
  <si>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</si>
  <si>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</si>
  <si>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</si>
  <si>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</si>
  <si>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</si>
  <si>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</si>
  <si>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</si>
  <si>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</si>
  <si>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</si>
  <si>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</si>
  <si>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</si>
  <si>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</si>
  <si>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</si>
  <si>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</si>
  <si>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</si>
  <si>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</si>
  <si>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</si>
  <si>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</si>
  <si>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</si>
  <si>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</si>
  <si>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</si>
  <si>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</si>
  <si>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</si>
  <si>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</si>
  <si>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</si>
  <si>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</si>
  <si>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</si>
  <si>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</si>
  <si>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</si>
  <si>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</si>
  <si>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</si>
  <si>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</si>
  <si>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</si>
  <si>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</si>
  <si>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</si>
  <si>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</si>
  <si>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</si>
  <si>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</si>
  <si>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</si>
  <si>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</si>
  <si>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</si>
  <si>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</si>
  <si>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</si>
  <si>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</si>
  <si>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</si>
  <si>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</si>
  <si>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</si>
  <si>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</si>
  <si>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</si>
  <si>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</si>
  <si>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</si>
  <si>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</si>
  <si>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</si>
  <si>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</si>
  <si>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</si>
  <si>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</si>
  <si>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</si>
  <si>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</si>
  <si>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</si>
  <si>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</si>
  <si>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</si>
  <si>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</si>
  <si>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</si>
  <si>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</si>
  <si>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</si>
  <si>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</si>
  <si>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</si>
  <si>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</si>
  <si>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</si>
  <si>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</si>
  <si>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</si>
  <si>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</si>
  <si>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</si>
  <si>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</si>
  <si>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</si>
  <si>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</si>
  <si>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</si>
  <si>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</si>
  <si>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</si>
  <si>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</si>
  <si>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</si>
  <si>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</si>
  <si>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</si>
  <si>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</si>
  <si>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</si>
  <si>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</si>
  <si>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</si>
  <si>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</si>
  <si>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</si>
  <si>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</si>
  <si>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</si>
  <si>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</si>
  <si>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</si>
  <si>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</si>
  <si>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</si>
  <si>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</si>
  <si>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</si>
  <si>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</si>
  <si>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</si>
  <si>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</si>
  <si>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</si>
  <si>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</si>
  <si>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</si>
  <si>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</si>
  <si>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</si>
  <si>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</si>
  <si>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</si>
  <si>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</si>
  <si>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</si>
  <si>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</si>
  <si>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</si>
  <si>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</si>
  <si>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</si>
  <si>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</si>
  <si>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</si>
  <si>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</si>
  <si>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</si>
  <si>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</si>
  <si>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</si>
  <si>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</si>
  <si>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</si>
  <si>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</si>
  <si>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</si>
  <si>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</si>
  <si>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</si>
  <si>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</si>
  <si>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</si>
  <si>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</si>
  <si>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</si>
  <si>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</si>
  <si>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</si>
  <si>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</si>
  <si>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</si>
  <si>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</si>
  <si>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</si>
  <si>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</si>
  <si>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</si>
  <si>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</si>
  <si>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</si>
  <si>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</si>
  <si>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</si>
  <si>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</si>
  <si>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</si>
  <si>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</si>
  <si>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</si>
  <si>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</si>
  <si>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</si>
  <si>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</si>
  <si>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</si>
  <si>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</si>
  <si>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</si>
  <si>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</si>
  <si>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</si>
  <si>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</si>
  <si>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</si>
  <si>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</si>
  <si>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</si>
  <si>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</si>
  <si>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</si>
  <si>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</si>
  <si>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</si>
  <si>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</si>
  <si>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</si>
  <si>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</si>
  <si>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</si>
  <si>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</si>
  <si>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</si>
  <si>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</si>
  <si>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</si>
  <si>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</si>
  <si>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</si>
  <si>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</si>
  <si>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</si>
  <si>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</si>
  <si>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</si>
  <si>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</si>
  <si>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</si>
  <si>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</si>
  <si>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</si>
  <si>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</si>
  <si>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</si>
  <si>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</si>
  <si>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</si>
  <si>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</si>
  <si>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</si>
  <si>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</si>
  <si>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</si>
  <si>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</si>
  <si>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</si>
  <si>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</si>
  <si>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</si>
  <si>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</si>
  <si>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</si>
  <si>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</si>
  <si>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</si>
  <si>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</si>
  <si>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</si>
  <si>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</si>
  <si>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</si>
  <si>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</si>
  <si>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</si>
  <si>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</si>
  <si>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</si>
  <si>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</si>
  <si>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</si>
  <si>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</si>
  <si>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</si>
  <si>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</si>
  <si>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</si>
  <si>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</si>
  <si>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</si>
  <si>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</si>
  <si>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</si>
  <si>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</si>
  <si>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</si>
  <si>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</si>
  <si>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</si>
  <si>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</si>
  <si>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</si>
  <si>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</si>
  <si>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</si>
  <si>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</si>
  <si>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</si>
  <si>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</si>
  <si>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</si>
  <si>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</si>
  <si>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</si>
  <si>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</si>
  <si>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</si>
  <si>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</si>
  <si>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</si>
  <si>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</si>
  <si>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</si>
  <si>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</si>
  <si>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</si>
  <si>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</si>
  <si>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</si>
  <si>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</si>
  <si>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</si>
  <si>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</si>
  <si>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</si>
  <si>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</si>
  <si>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</si>
  <si>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</si>
  <si>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</si>
  <si>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</si>
  <si>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</si>
  <si>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</si>
  <si>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</si>
  <si>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</si>
  <si>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</si>
  <si>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</si>
  <si>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</si>
  <si>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</si>
  <si>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</si>
  <si>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</si>
  <si>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</si>
  <si>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</si>
  <si>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</si>
  <si>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</si>
  <si>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</si>
  <si>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</si>
  <si>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</si>
  <si>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</si>
  <si>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</si>
  <si>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</si>
  <si>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</si>
  <si>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</si>
  <si>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</si>
  <si>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</si>
  <si>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</si>
  <si>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</si>
  <si>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</si>
  <si>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</si>
  <si>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</si>
  <si>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</si>
  <si>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</si>
  <si>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</si>
  <si>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</si>
  <si>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</si>
  <si>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</si>
  <si>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</si>
  <si>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</si>
  <si>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</si>
  <si>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</si>
  <si>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</si>
  <si>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</si>
  <si>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</si>
  <si>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</si>
  <si>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</si>
  <si>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</si>
  <si>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</si>
  <si>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</si>
  <si>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</si>
  <si>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</si>
  <si>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</si>
  <si>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</si>
  <si>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</si>
  <si>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</si>
  <si>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</si>
  <si>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</si>
  <si>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</si>
  <si>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</si>
  <si>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</si>
  <si>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</si>
  <si>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</si>
  <si>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</si>
  <si>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</si>
  <si>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</si>
  <si>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</si>
  <si>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</si>
  <si>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</si>
  <si>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</si>
  <si>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</si>
  <si>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</si>
  <si>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</si>
  <si>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</si>
  <si>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</si>
  <si>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</si>
  <si>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</si>
  <si>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</si>
  <si>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</si>
  <si>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</si>
  <si>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</si>
  <si>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</si>
  <si>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</si>
  <si>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</si>
  <si>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</si>
  <si>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</si>
  <si>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</si>
  <si>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</si>
  <si>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</si>
  <si>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</si>
  <si>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</si>
  <si>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</si>
  <si>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</si>
  <si>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</si>
  <si>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</si>
  <si>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</si>
  <si>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</si>
  <si>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</si>
  <si>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</si>
  <si>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</si>
  <si>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</si>
  <si>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</si>
  <si>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</si>
  <si>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</si>
  <si>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</si>
  <si>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</si>
  <si>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</si>
  <si>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</si>
  <si>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</si>
  <si>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</si>
  <si>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</si>
  <si>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</si>
  <si>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</si>
  <si>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</si>
  <si>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</si>
  <si>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</si>
  <si>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</si>
  <si>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</si>
  <si>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</si>
  <si>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</si>
  <si>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</si>
  <si>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</si>
  <si>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</si>
  <si>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</si>
  <si>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</si>
  <si>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</si>
  <si>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</si>
  <si>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</si>
  <si>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</si>
  <si>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</si>
  <si>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</si>
  <si>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</si>
  <si>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</si>
  <si>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</si>
  <si>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</si>
  <si>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</si>
  <si>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</si>
  <si>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</si>
  <si>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</si>
  <si>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</si>
  <si>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</si>
  <si>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</si>
  <si>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</si>
  <si>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</si>
  <si>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</si>
  <si>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</si>
  <si>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</si>
  <si>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</si>
  <si>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</si>
  <si>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</si>
  <si>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</si>
  <si>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</si>
  <si>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</si>
  <si>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</si>
  <si>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</si>
  <si>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</si>
  <si>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</si>
  <si>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</si>
  <si>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</si>
  <si>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</si>
  <si>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</si>
  <si>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</si>
  <si>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</si>
  <si>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</si>
  <si>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</si>
  <si>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</si>
  <si>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</si>
  <si>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</si>
  <si>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</si>
  <si>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</si>
  <si>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</si>
  <si>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</si>
  <si>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</si>
  <si>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</si>
  <si>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</si>
  <si>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</si>
  <si>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</si>
  <si>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</si>
  <si>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</si>
  <si>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</si>
  <si>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</si>
  <si>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</si>
  <si>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</si>
  <si>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</si>
  <si>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</si>
  <si>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</si>
  <si>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</si>
  <si>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</si>
  <si>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</si>
  <si>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</si>
  <si>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</si>
  <si>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</si>
  <si>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</si>
  <si>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</si>
  <si>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</si>
  <si>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</si>
  <si>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</si>
  <si>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</si>
  <si>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</si>
  <si>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</si>
  <si>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</si>
  <si>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</si>
  <si>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</si>
  <si>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</si>
  <si>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</si>
  <si>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</si>
  <si>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</si>
  <si>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</si>
  <si>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</si>
  <si>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</si>
  <si>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</si>
  <si>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</si>
  <si>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</si>
  <si>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</si>
  <si>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</si>
  <si>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</si>
  <si>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</si>
  <si>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</si>
  <si>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</si>
  <si>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</si>
  <si>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</si>
  <si>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</si>
  <si>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</si>
  <si>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</si>
  <si>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</si>
  <si>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</si>
  <si>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</si>
  <si>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</si>
  <si>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</si>
  <si>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</si>
  <si>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</si>
  <si>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</si>
  <si>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</si>
  <si>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</si>
  <si>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</si>
  <si>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</si>
  <si>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</si>
  <si>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</si>
  <si>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</si>
  <si>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</si>
  <si>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</si>
  <si>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</si>
  <si>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</si>
  <si>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</si>
  <si>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</si>
  <si>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</si>
  <si>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</si>
  <si>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</si>
  <si>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</si>
  <si>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</si>
  <si>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</si>
  <si>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</si>
  <si>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</si>
  <si>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</si>
  <si>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</si>
  <si>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</si>
  <si>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</si>
  <si>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</si>
  <si>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</si>
  <si>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</si>
  <si>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</si>
  <si>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</si>
  <si>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</si>
  <si>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</si>
  <si>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</si>
  <si>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</si>
  <si>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</si>
  <si>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</si>
  <si>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</si>
  <si>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</si>
  <si>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</si>
  <si>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</si>
  <si>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</si>
  <si>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</si>
  <si>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</si>
  <si>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</si>
  <si>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</si>
  <si>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</si>
  <si>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</si>
  <si>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</si>
  <si>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</si>
  <si>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</si>
  <si>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</si>
  <si>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</si>
  <si>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</si>
  <si>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</si>
  <si>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</si>
  <si>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</si>
  <si>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</si>
  <si>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</si>
  <si>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</si>
  <si>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</si>
  <si>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</si>
  <si>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</si>
  <si>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</si>
  <si>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</si>
  <si>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</si>
  <si>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</si>
  <si>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</si>
  <si>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</si>
  <si>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</si>
  <si>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</si>
  <si>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</si>
  <si>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</si>
  <si>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</si>
  <si>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</si>
  <si>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</si>
  <si>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</si>
  <si>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</si>
  <si>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</si>
  <si>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</si>
  <si>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</si>
  <si>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</si>
  <si>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</si>
  <si>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</si>
  <si>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</si>
  <si>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</si>
  <si>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</si>
  <si>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</si>
  <si>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</si>
  <si>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</si>
  <si>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</si>
  <si>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</si>
  <si>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</si>
  <si>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</si>
  <si>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</si>
  <si>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</si>
  <si>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</si>
  <si>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</si>
  <si>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</si>
  <si>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</si>
  <si>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</si>
  <si>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</si>
  <si>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</si>
  <si>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</si>
  <si>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</si>
  <si>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</si>
  <si>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</si>
  <si>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</si>
  <si>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</si>
  <si>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</si>
  <si>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</si>
  <si>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</si>
  <si>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</si>
  <si>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</si>
  <si>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</si>
  <si>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</si>
  <si>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</si>
  <si>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</si>
  <si>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</si>
  <si>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</si>
  <si>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</si>
  <si>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</si>
  <si>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</si>
  <si>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</si>
  <si>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</si>
  <si>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</si>
  <si>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</si>
  <si>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</si>
  <si>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</si>
  <si>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</si>
  <si>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</si>
  <si>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</si>
  <si>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</si>
  <si>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</si>
  <si>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</si>
  <si>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</si>
  <si>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</si>
  <si>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</si>
  <si>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</si>
  <si>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</si>
  <si>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</si>
  <si>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</si>
  <si>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</si>
  <si>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</si>
  <si>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</si>
  <si>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</si>
  <si>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</si>
  <si>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</si>
  <si>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</si>
  <si>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</si>
  <si>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</si>
  <si>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</si>
  <si>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</si>
  <si>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</si>
  <si>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</si>
  <si>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</si>
  <si>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</si>
  <si>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</si>
  <si>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</si>
  <si>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</si>
  <si>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</si>
  <si>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</si>
  <si>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</si>
  <si>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</si>
  <si>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</si>
  <si>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</si>
  <si>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</si>
  <si>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</si>
  <si>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</si>
  <si>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</si>
  <si>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</si>
  <si>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</si>
  <si>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</si>
  <si>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</si>
  <si>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</si>
  <si>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</si>
  <si>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</si>
  <si>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</si>
  <si>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</si>
  <si>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</si>
  <si>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</si>
  <si>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</si>
  <si>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</si>
  <si>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</si>
  <si>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</si>
  <si>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</si>
  <si>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</si>
  <si>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</si>
  <si>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</si>
  <si>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</si>
  <si>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</si>
  <si>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</si>
  <si>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</si>
  <si>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</si>
  <si>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</si>
  <si>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</si>
  <si>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</si>
  <si>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</si>
  <si>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</si>
  <si>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</si>
  <si>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</si>
  <si>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</si>
  <si>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</si>
  <si>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</si>
  <si>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</si>
  <si>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</si>
  <si>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</si>
  <si>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</si>
  <si>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</si>
  <si>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</si>
  <si>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</si>
  <si>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</si>
  <si>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</si>
  <si>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</si>
  <si>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</si>
  <si>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</si>
  <si>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</si>
  <si>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</si>
  <si>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</si>
  <si>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</si>
  <si>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</si>
  <si>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</si>
  <si>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</si>
  <si>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</si>
  <si>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</si>
  <si>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</si>
  <si>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</si>
  <si>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</si>
  <si>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</si>
  <si>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</si>
  <si>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</si>
  <si>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</si>
  <si>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</si>
  <si>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</si>
  <si>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</si>
  <si>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</si>
  <si>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</si>
  <si>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FINANZAS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</si>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</sst>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41">
      <selection activeCell="I54" sqref="I54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644164</v>
      </c>
      <c r="H17" s="89">
        <f>SUM(H18:H21)</f>
        <v>952131</v>
      </c>
      <c r="I17" s="89">
        <f>SUM(I18:I21)</f>
        <v>1984450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397066</v>
      </c>
      <c r="H18" s="93">
        <v>487386</v>
      </c>
      <c r="I18" s="93">
        <v>625282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95397</v>
      </c>
      <c r="H19" s="93">
        <v>445691</v>
      </c>
      <c r="I19" s="93">
        <v>657137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29098</v>
      </c>
      <c r="H20" s="93">
        <v>19054</v>
      </c>
      <c r="I20" s="93">
        <v>702031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122603</v>
      </c>
      <c r="H21" s="93">
        <v>0</v>
      </c>
      <c r="I21" s="93">
        <v>0</v>
      </c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601931</v>
      </c>
      <c r="H22" s="89">
        <f>SUM(H23:H34)</f>
        <v>189561</v>
      </c>
      <c r="I22" s="89">
        <f>SUM(I23:I34)</f>
        <v>310642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13681</v>
      </c>
      <c r="H23" s="93">
        <v>0</v>
      </c>
      <c r="I23" s="93">
        <v>25709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11303</v>
      </c>
      <c r="H24" s="93">
        <v>3711</v>
      </c>
      <c r="I24" s="93">
        <v>19414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99579</v>
      </c>
      <c r="H25" s="93">
        <v>18662</v>
      </c>
      <c r="I25" s="93">
        <v>1900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42284</v>
      </c>
      <c r="H26" s="93">
        <v>78534</v>
      </c>
      <c r="I26" s="93">
        <v>70125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118315</v>
      </c>
      <c r="H27" s="93">
        <v>26929</v>
      </c>
      <c r="I27" s="93">
        <v>51917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38574</v>
      </c>
      <c r="H28" s="93">
        <v>19613</v>
      </c>
      <c r="I28" s="93">
        <v>3195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7646</v>
      </c>
      <c r="H29" s="93">
        <v>2862</v>
      </c>
      <c r="I29" s="93">
        <v>0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214307</v>
      </c>
      <c r="H30" s="93">
        <v>3289</v>
      </c>
      <c r="I30" s="93">
        <v>1746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25953</v>
      </c>
      <c r="H31" s="93">
        <v>1283</v>
      </c>
      <c r="I31" s="93">
        <v>111962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18254</v>
      </c>
      <c r="H32" s="93">
        <v>4703</v>
      </c>
      <c r="I32" s="93">
        <v>4554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11493</v>
      </c>
      <c r="H33" s="93">
        <v>29425</v>
      </c>
      <c r="I33" s="93">
        <v>19432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542</v>
      </c>
      <c r="H34" s="93">
        <v>550</v>
      </c>
      <c r="I34" s="93">
        <v>688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35</v>
      </c>
      <c r="H35" s="89">
        <f>SUM(H36:H37)</f>
        <v>0</v>
      </c>
      <c r="I35" s="89">
        <f>SUM(I36:I37)</f>
        <v>5648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5648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35</v>
      </c>
      <c r="H37" s="93">
        <v>0</v>
      </c>
      <c r="I37" s="93">
        <v>0</v>
      </c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725562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87456</v>
      </c>
      <c r="H39" s="93">
        <v>0</v>
      </c>
      <c r="I39" s="93">
        <v>0</v>
      </c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638106</v>
      </c>
      <c r="H40" s="93">
        <v>0</v>
      </c>
      <c r="I40" s="93">
        <v>0</v>
      </c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233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25</v>
      </c>
      <c r="H48" s="93">
        <v>0</v>
      </c>
      <c r="I48" s="93">
        <v>0</v>
      </c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208</v>
      </c>
      <c r="H50" s="93">
        <v>0</v>
      </c>
      <c r="I50" s="93">
        <v>0</v>
      </c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30077</v>
      </c>
      <c r="H51" s="89">
        <f>SUM(H52:H59)</f>
        <v>1286</v>
      </c>
      <c r="I51" s="89">
        <f>SUM(I52:I59)</f>
        <v>11702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>
        <v>0</v>
      </c>
      <c r="I52" s="93">
        <v>0</v>
      </c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21990</v>
      </c>
      <c r="H54" s="93">
        <v>0</v>
      </c>
      <c r="I54" s="93">
        <v>0</v>
      </c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933</v>
      </c>
      <c r="H55" s="93">
        <v>0</v>
      </c>
      <c r="I55" s="93">
        <v>3291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0</v>
      </c>
      <c r="H56" s="93">
        <v>655</v>
      </c>
      <c r="I56" s="93">
        <v>3486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3154</v>
      </c>
      <c r="H57" s="93">
        <v>631</v>
      </c>
      <c r="I57" s="93">
        <v>4925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880421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880421</v>
      </c>
      <c r="H67" s="93">
        <v>0</v>
      </c>
      <c r="I67" s="93">
        <v>0</v>
      </c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3417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3417</v>
      </c>
      <c r="H76" s="93">
        <v>0</v>
      </c>
      <c r="I76" s="93">
        <v>0</v>
      </c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2885840</v>
      </c>
      <c r="H87" s="19">
        <f>SUM(H17+H22+H35+H38+H45+H47+H51+H60+H65+H69+H74+H81+H86)</f>
        <v>1142978</v>
      </c>
      <c r="I87" s="19">
        <f>SUM(I17+I22+I35+I38+I45+I47+I51+I60+I65+I69+I74+I81+I86)</f>
        <v>2312442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NOVIEMBRE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NOVIEMBRE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644164</v>
      </c>
      <c r="F2">
        <f>'Gastos Mensuales Acumulados'!G18</f>
        <v>397066</v>
      </c>
      <c r="G2">
        <f>'Gastos Mensuales Acumulados'!G19</f>
        <v>95397</v>
      </c>
      <c r="H2">
        <f>'Gastos Mensuales Acumulados'!G20</f>
        <v>29098</v>
      </c>
      <c r="I2">
        <f>'Gastos Mensuales Acumulados'!G21</f>
        <v>122603</v>
      </c>
      <c r="J2">
        <f>'Gastos Mensuales Acumulados'!G22</f>
        <v>601931</v>
      </c>
      <c r="K2">
        <f>'Gastos Mensuales Acumulados'!G23</f>
        <v>13681</v>
      </c>
      <c r="L2">
        <f>'Gastos Mensuales Acumulados'!G24</f>
        <v>11303</v>
      </c>
      <c r="M2">
        <f>'Gastos Mensuales Acumulados'!G25</f>
        <v>99579</v>
      </c>
      <c r="N2">
        <f>'Gastos Mensuales Acumulados'!G26</f>
        <v>42284</v>
      </c>
      <c r="O2">
        <f>'Gastos Mensuales Acumulados'!G27</f>
        <v>118315</v>
      </c>
      <c r="P2">
        <f>'Gastos Mensuales Acumulados'!G28</f>
        <v>38574</v>
      </c>
      <c r="Q2">
        <f>'Gastos Mensuales Acumulados'!G29</f>
        <v>7646</v>
      </c>
      <c r="R2">
        <f>'Gastos Mensuales Acumulados'!G30</f>
        <v>214307</v>
      </c>
      <c r="S2">
        <f>'Gastos Mensuales Acumulados'!G31</f>
        <v>25953</v>
      </c>
      <c r="T2">
        <f>'Gastos Mensuales Acumulados'!G32</f>
        <v>18254</v>
      </c>
      <c r="U2">
        <f>'Gastos Mensuales Acumulados'!G33</f>
        <v>11493</v>
      </c>
      <c r="V2">
        <f>'Gastos Mensuales Acumulados'!G34</f>
        <v>542</v>
      </c>
      <c r="W2">
        <f>'Gastos Mensuales Acumulados'!G35</f>
        <v>35</v>
      </c>
      <c r="X2">
        <f>'Gastos Mensuales Acumulados'!G36</f>
        <v>0</v>
      </c>
      <c r="Y2">
        <f>'Gastos Mensuales Acumulados'!G37</f>
        <v>35</v>
      </c>
      <c r="Z2">
        <f>'Gastos Mensuales Acumulados'!G38</f>
        <v>725562</v>
      </c>
      <c r="AA2">
        <f>'Gastos Mensuales Acumulados'!G39</f>
        <v>87456</v>
      </c>
      <c r="AB2">
        <f>'Gastos Mensuales Acumulados'!G40</f>
        <v>638106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233</v>
      </c>
      <c r="AJ2">
        <f>'Gastos Mensuales Acumulados'!G48</f>
        <v>25</v>
      </c>
      <c r="AK2">
        <f>'Gastos Mensuales Acumulados'!G49</f>
        <v>0</v>
      </c>
      <c r="AL2">
        <f>'Gastos Mensuales Acumulados'!G50</f>
        <v>208</v>
      </c>
      <c r="AM2">
        <f>'Gastos Mensuales Acumulados'!G51</f>
        <v>30077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21990</v>
      </c>
      <c r="AQ2">
        <f>'Gastos Mensuales Acumulados'!G55</f>
        <v>933</v>
      </c>
      <c r="AR2">
        <f>'Gastos Mensuales Acumulados'!G56</f>
        <v>0</v>
      </c>
      <c r="AS2">
        <f>'Gastos Mensuales Acumulados'!G57</f>
        <v>3154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880421</v>
      </c>
      <c r="BB2">
        <f>'Gastos Mensuales Acumulados'!G66</f>
        <v>0</v>
      </c>
      <c r="BC2">
        <f>'Gastos Mensuales Acumulados'!G67</f>
        <v>880421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3417</v>
      </c>
      <c r="BK2">
        <f>'Gastos Mensuales Acumulados'!G75</f>
        <v>0</v>
      </c>
      <c r="BL2">
        <f>'Gastos Mensuales Acumulados'!G76</f>
        <v>3417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2885840</v>
      </c>
      <c r="BX2" t="str">
        <f>+'Gastos Mensuales Acumulados'!$F$9</f>
        <v>MARGARITA TOBAR AQUEVEQUE</v>
      </c>
      <c r="BY2" t="str">
        <f>+'Gastos Mensuales Acumulados'!$F$10</f>
        <v>JEFE DE FINANZAS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NOVIEMBRE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952131</v>
      </c>
      <c r="F3">
        <f>'Gastos Mensuales Acumulados'!H18</f>
        <v>487386</v>
      </c>
      <c r="G3">
        <f>'Gastos Mensuales Acumulados'!H19</f>
        <v>445691</v>
      </c>
      <c r="H3">
        <f>'Gastos Mensuales Acumulados'!H20</f>
        <v>19054</v>
      </c>
      <c r="I3">
        <f>'Gastos Mensuales Acumulados'!H21</f>
        <v>0</v>
      </c>
      <c r="J3">
        <f>'Gastos Mensuales Acumulados'!H22</f>
        <v>189561</v>
      </c>
      <c r="K3">
        <f>'Gastos Mensuales Acumulados'!H23</f>
        <v>0</v>
      </c>
      <c r="L3">
        <f>'Gastos Mensuales Acumulados'!H24</f>
        <v>3711</v>
      </c>
      <c r="M3">
        <f>'Gastos Mensuales Acumulados'!H25</f>
        <v>18662</v>
      </c>
      <c r="N3">
        <f>'Gastos Mensuales Acumulados'!H26</f>
        <v>78534</v>
      </c>
      <c r="O3">
        <f>'Gastos Mensuales Acumulados'!H27</f>
        <v>26929</v>
      </c>
      <c r="P3">
        <f>'Gastos Mensuales Acumulados'!H28</f>
        <v>19613</v>
      </c>
      <c r="Q3">
        <f>'Gastos Mensuales Acumulados'!H29</f>
        <v>2862</v>
      </c>
      <c r="R3">
        <f>'Gastos Mensuales Acumulados'!H30</f>
        <v>3289</v>
      </c>
      <c r="S3">
        <f>'Gastos Mensuales Acumulados'!H31</f>
        <v>1283</v>
      </c>
      <c r="T3">
        <f>'Gastos Mensuales Acumulados'!H32</f>
        <v>4703</v>
      </c>
      <c r="U3">
        <f>'Gastos Mensuales Acumulados'!H33</f>
        <v>29425</v>
      </c>
      <c r="V3">
        <f>'Gastos Mensuales Acumulados'!H34</f>
        <v>550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1286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655</v>
      </c>
      <c r="AS3">
        <f>'Gastos Mensuales Acumulados'!H57</f>
        <v>631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1142978</v>
      </c>
      <c r="BX3" t="str">
        <f>+'Gastos Mensuales Acumulados'!$F$9</f>
        <v>MARGARITA TOBAR AQUEVEQUE</v>
      </c>
      <c r="BY3" t="str">
        <f>+'Gastos Mensuales Acumulados'!$F$10</f>
        <v>JEFE DE FINANZAS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NOVIEMBRE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1984450</v>
      </c>
      <c r="F4">
        <f>'Gastos Mensuales Acumulados'!I18</f>
        <v>625282</v>
      </c>
      <c r="G4">
        <f>'Gastos Mensuales Acumulados'!I19</f>
        <v>657137</v>
      </c>
      <c r="H4">
        <f>'Gastos Mensuales Acumulados'!I20</f>
        <v>702031</v>
      </c>
      <c r="I4">
        <f>'Gastos Mensuales Acumulados'!I21</f>
        <v>0</v>
      </c>
      <c r="J4">
        <f>'Gastos Mensuales Acumulados'!I22</f>
        <v>310642</v>
      </c>
      <c r="K4">
        <f>'Gastos Mensuales Acumulados'!I23</f>
        <v>25709</v>
      </c>
      <c r="L4">
        <f>'Gastos Mensuales Acumulados'!I24</f>
        <v>19414</v>
      </c>
      <c r="M4">
        <f>'Gastos Mensuales Acumulados'!I25</f>
        <v>1900</v>
      </c>
      <c r="N4">
        <f>'Gastos Mensuales Acumulados'!I26</f>
        <v>70125</v>
      </c>
      <c r="O4">
        <f>'Gastos Mensuales Acumulados'!I27</f>
        <v>51917</v>
      </c>
      <c r="P4">
        <f>'Gastos Mensuales Acumulados'!I28</f>
        <v>3195</v>
      </c>
      <c r="Q4">
        <f>'Gastos Mensuales Acumulados'!I29</f>
        <v>0</v>
      </c>
      <c r="R4">
        <f>'Gastos Mensuales Acumulados'!I30</f>
        <v>1746</v>
      </c>
      <c r="S4">
        <f>'Gastos Mensuales Acumulados'!I31</f>
        <v>111962</v>
      </c>
      <c r="T4">
        <f>'Gastos Mensuales Acumulados'!I32</f>
        <v>4554</v>
      </c>
      <c r="U4">
        <f>'Gastos Mensuales Acumulados'!I33</f>
        <v>19432</v>
      </c>
      <c r="V4">
        <f>'Gastos Mensuales Acumulados'!I34</f>
        <v>688</v>
      </c>
      <c r="W4">
        <f>'Gastos Mensuales Acumulados'!I35</f>
        <v>5648</v>
      </c>
      <c r="X4">
        <f>'Gastos Mensuales Acumulados'!I36</f>
        <v>5648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11702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3291</v>
      </c>
      <c r="AR4">
        <f>'Gastos Mensuales Acumulados'!I56</f>
        <v>3486</v>
      </c>
      <c r="AS4">
        <f>'Gastos Mensuales Acumulados'!I57</f>
        <v>4925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2312442</v>
      </c>
      <c r="BX4" t="str">
        <f>+'Gastos Mensuales Acumulados'!$F$9</f>
        <v>MARGARITA TOBAR AQUEVEQUE</v>
      </c>
      <c r="BY4" t="str">
        <f>+'Gastos Mensuales Acumulados'!$F$10</f>
        <v>JEFE DE FINANZAS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NOVIEMBRE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FINANZAS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Margarita</cp:lastModifiedBy>
  <cp:lastPrinted>2008-03-27T19:02:07Z</cp:lastPrinted>
  <dcterms:created xsi:type="dcterms:W3CDTF">2008-02-28T21:05:06Z</dcterms:created>
  <dcterms:modified xsi:type="dcterms:W3CDTF">2015-01-22T21:54:13Z</dcterms:modified>
  <cp:category/>
  <cp:version/>
  <cp:contentType/>
  <cp:contentStatus/>
</cp:coreProperties>
</file>